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S:\France\Eauze\Marketing\Communication\CCTP\Version protégée\"/>
    </mc:Choice>
  </mc:AlternateContent>
  <xr:revisionPtr revIDLastSave="0" documentId="13_ncr:1_{EF6563EB-89A0-4C97-8A88-0670D681F920}" xr6:coauthVersionLast="47" xr6:coauthVersionMax="47" xr10:uidLastSave="{00000000-0000-0000-0000-000000000000}"/>
  <workbookProtection lockStructure="1"/>
  <bookViews>
    <workbookView xWindow="-28920" yWindow="-120" windowWidth="29040" windowHeight="15840" xr2:uid="{A98586F3-8EAC-4B80-85F8-04DFB4B73E0E}"/>
  </bookViews>
  <sheets>
    <sheet name="Outil CCTP JELD-WEN" sheetId="3" r:id="rId1"/>
    <sheet name="Liste1" sheetId="4" state="hidden" r:id="rId2"/>
    <sheet name="Liste2" sheetId="2" state="hidden" r:id="rId3"/>
    <sheet name="Liste3" sheetId="1" state="hidden" r:id="rId4"/>
    <sheet name="Liste4" sheetId="5" state="hidden" r:id="rId5"/>
  </sheets>
  <definedNames>
    <definedName name="_xlnm._FilterDatabase" localSheetId="3" hidden="1">Liste3!$C$1:$AR$1</definedName>
    <definedName name="_xlnm._FilterDatabase" localSheetId="4" hidden="1">Liste4!$A$1:$B$382</definedName>
    <definedName name="Liste1">Liste1!$A$2:$A$8</definedName>
    <definedName name="Liste2">OFFSET(Liste2!$A$2,0,0,Liste2!$B$1)</definedName>
    <definedName name="Liste3">OFFSET(Liste3!$A$2,0,0,Liste3!$B$1)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 i="1"/>
  <c r="E250" i="1"/>
  <c r="F250" i="1"/>
  <c r="G250" i="1"/>
  <c r="H250" i="1"/>
  <c r="I250" i="1"/>
  <c r="J250" i="1"/>
  <c r="K250" i="1"/>
  <c r="L250" i="1"/>
  <c r="M250" i="1"/>
  <c r="N250" i="1"/>
  <c r="O250" i="1"/>
  <c r="P250" i="1"/>
  <c r="Q250" i="1"/>
  <c r="R250" i="1"/>
  <c r="S250" i="1"/>
  <c r="T250" i="1"/>
  <c r="U250" i="1"/>
  <c r="V250" i="1"/>
  <c r="W250" i="1"/>
  <c r="X250" i="1"/>
  <c r="Y250" i="1"/>
  <c r="Z250" i="1"/>
  <c r="AA250" i="1"/>
  <c r="AB250" i="1"/>
  <c r="AC250" i="1"/>
  <c r="AD250" i="1"/>
  <c r="AE250" i="1"/>
  <c r="AF250" i="1"/>
  <c r="AG250" i="1"/>
  <c r="AH250" i="1"/>
  <c r="AI250" i="1"/>
  <c r="AJ250" i="1"/>
  <c r="AK250" i="1"/>
  <c r="AL250" i="1"/>
  <c r="AM250" i="1"/>
  <c r="AN250" i="1"/>
  <c r="AO250" i="1"/>
  <c r="AP250" i="1"/>
  <c r="AQ250" i="1"/>
  <c r="AR250" i="1"/>
  <c r="D250" i="1"/>
  <c r="AU2" i="1" a="1"/>
  <c r="AU2" i="1" s="1"/>
  <c r="AV2" i="1" a="1"/>
  <c r="AV2" i="1" s="1"/>
  <c r="AW2" i="1" a="1"/>
  <c r="AW2" i="1" s="1"/>
  <c r="AX2" i="1" a="1"/>
  <c r="AX2" i="1" s="1"/>
  <c r="AY2" i="1" a="1"/>
  <c r="AY2" i="1" s="1"/>
  <c r="AZ2" i="1" a="1"/>
  <c r="AZ2" i="1" s="1"/>
  <c r="BA2" i="1" a="1"/>
  <c r="BA2" i="1" s="1"/>
  <c r="BB2" i="1" a="1"/>
  <c r="BB2" i="1" s="1"/>
  <c r="BC2" i="1" a="1"/>
  <c r="BC2" i="1" s="1"/>
  <c r="BD2" i="1" a="1"/>
  <c r="BD2" i="1" s="1"/>
  <c r="BE2" i="1" a="1"/>
  <c r="BE2" i="1" s="1"/>
  <c r="BF2" i="1" a="1"/>
  <c r="BF2" i="1" s="1"/>
  <c r="BG2" i="1" a="1"/>
  <c r="BG2" i="1" s="1"/>
  <c r="BH2" i="1" a="1"/>
  <c r="BH2" i="1" s="1"/>
  <c r="BI2" i="1" a="1"/>
  <c r="BI2" i="1" s="1"/>
  <c r="BJ2" i="1" a="1"/>
  <c r="BJ2" i="1" s="1"/>
  <c r="BK2" i="1" a="1"/>
  <c r="BK2" i="1" s="1"/>
  <c r="BL2" i="1" a="1"/>
  <c r="BL2" i="1" s="1"/>
  <c r="BM2" i="1" a="1"/>
  <c r="BM2" i="1" s="1"/>
  <c r="BN2" i="1" a="1"/>
  <c r="BN2" i="1" s="1"/>
  <c r="BO2" i="1" a="1"/>
  <c r="BO2" i="1" s="1"/>
  <c r="BP2" i="1" a="1"/>
  <c r="BP2" i="1" s="1"/>
  <c r="BQ2" i="1" a="1"/>
  <c r="BQ2" i="1" s="1"/>
  <c r="BR2" i="1" a="1"/>
  <c r="BR2" i="1" s="1"/>
  <c r="BS2" i="1" a="1"/>
  <c r="BS2" i="1" s="1"/>
  <c r="BT2" i="1" a="1"/>
  <c r="BT2" i="1" s="1"/>
  <c r="BU2" i="1" a="1"/>
  <c r="BU2" i="1" s="1"/>
  <c r="BV2" i="1" a="1"/>
  <c r="BV2" i="1" s="1"/>
  <c r="BW2" i="1" a="1"/>
  <c r="BW2" i="1" s="1"/>
  <c r="BX2" i="1" a="1"/>
  <c r="BX2" i="1" s="1"/>
  <c r="BY2" i="1" a="1"/>
  <c r="BY2" i="1" s="1"/>
  <c r="BZ2" i="1" a="1"/>
  <c r="BZ2" i="1" s="1"/>
  <c r="CA2" i="1" a="1"/>
  <c r="CA2" i="1" s="1"/>
  <c r="CB2" i="1" a="1"/>
  <c r="CB2" i="1" s="1"/>
  <c r="CC2" i="1" a="1"/>
  <c r="CC2" i="1" s="1"/>
  <c r="CD2" i="1" a="1"/>
  <c r="CD2" i="1" s="1"/>
  <c r="CE2" i="1" a="1"/>
  <c r="CE2" i="1" s="1"/>
  <c r="CF2" i="1" a="1"/>
  <c r="CF2" i="1" s="1"/>
  <c r="CG2" i="1" a="1"/>
  <c r="CG2" i="1" s="1"/>
  <c r="CH2" i="1" a="1"/>
  <c r="CH2" i="1" s="1"/>
  <c r="AT2" i="1" a="1"/>
  <c r="AT2" i="1" s="1"/>
  <c r="AS248" i="1"/>
  <c r="AS232" i="1"/>
  <c r="AS233" i="1"/>
  <c r="AS234" i="1"/>
  <c r="AS235" i="1" s="1"/>
  <c r="AS236" i="1" s="1"/>
  <c r="AS237" i="1" s="1"/>
  <c r="AS238" i="1" s="1"/>
  <c r="AS239" i="1" s="1"/>
  <c r="AS240" i="1" s="1"/>
  <c r="AS241" i="1" s="1"/>
  <c r="AS242" i="1" s="1"/>
  <c r="AS243" i="1" s="1"/>
  <c r="AS244" i="1" s="1"/>
  <c r="AS245" i="1" s="1"/>
  <c r="AS246" i="1" s="1"/>
  <c r="AS247" i="1" s="1"/>
  <c r="CH1" i="1"/>
  <c r="CG1" i="1"/>
  <c r="CF1" i="1"/>
  <c r="CD1" i="1"/>
  <c r="CE1" i="1"/>
  <c r="AS2" i="1"/>
  <c r="AS3" i="1" s="1"/>
  <c r="AS4" i="1" s="1"/>
  <c r="AS5" i="1" s="1"/>
  <c r="AS6" i="1" s="1"/>
  <c r="AS7" i="1" s="1"/>
  <c r="AS8" i="1" s="1"/>
  <c r="AS9" i="1" s="1"/>
  <c r="AS10" i="1" s="1"/>
  <c r="AS11" i="1" s="1"/>
  <c r="AS12" i="1" s="1"/>
  <c r="AS13" i="1" s="1"/>
  <c r="AS14" i="1" s="1"/>
  <c r="AS15" i="1" s="1"/>
  <c r="AS16" i="1" s="1"/>
  <c r="AS17" i="1" s="1"/>
  <c r="AS18" i="1" s="1"/>
  <c r="AS19" i="1" s="1"/>
  <c r="AS20" i="1" s="1"/>
  <c r="AS21" i="1" s="1"/>
  <c r="AS22" i="1" s="1"/>
  <c r="AS23" i="1" s="1"/>
  <c r="AS24" i="1" s="1"/>
  <c r="AS25" i="1" s="1"/>
  <c r="AS26" i="1" s="1"/>
  <c r="AS27" i="1" s="1"/>
  <c r="AS28" i="1" s="1"/>
  <c r="AS29" i="1" s="1"/>
  <c r="AS30" i="1" s="1"/>
  <c r="AS31" i="1" s="1"/>
  <c r="AS32" i="1" s="1"/>
  <c r="AS33" i="1" s="1"/>
  <c r="AS34" i="1" s="1"/>
  <c r="AS35" i="1" s="1"/>
  <c r="AS36" i="1" s="1"/>
  <c r="AS37" i="1" s="1"/>
  <c r="AS38" i="1" s="1"/>
  <c r="AS39" i="1" s="1"/>
  <c r="AS40" i="1" s="1"/>
  <c r="AS41" i="1" s="1"/>
  <c r="AS42" i="1" s="1"/>
  <c r="AS43" i="1" s="1"/>
  <c r="AS44" i="1" s="1"/>
  <c r="AS45" i="1" s="1"/>
  <c r="AS46" i="1" s="1"/>
  <c r="AS47" i="1" s="1"/>
  <c r="AS48" i="1" s="1"/>
  <c r="AS49" i="1" s="1"/>
  <c r="AS50" i="1" s="1"/>
  <c r="AS51" i="1" s="1"/>
  <c r="AS52" i="1" s="1"/>
  <c r="AS53" i="1" s="1"/>
  <c r="AS54" i="1" s="1"/>
  <c r="AS55" i="1" s="1"/>
  <c r="AS56" i="1" s="1"/>
  <c r="AS57" i="1" s="1"/>
  <c r="AS58" i="1" s="1"/>
  <c r="AS59" i="1" s="1"/>
  <c r="AS60" i="1" s="1"/>
  <c r="AS61" i="1" s="1"/>
  <c r="AS62" i="1" s="1"/>
  <c r="AS63" i="1" s="1"/>
  <c r="AS64" i="1" s="1"/>
  <c r="AS65" i="1" s="1"/>
  <c r="AS66" i="1" s="1"/>
  <c r="AS67" i="1" s="1"/>
  <c r="AS68" i="1" s="1"/>
  <c r="AS69" i="1" s="1"/>
  <c r="AS70" i="1" s="1"/>
  <c r="AS71" i="1" s="1"/>
  <c r="AS72" i="1" s="1"/>
  <c r="AS73" i="1" s="1"/>
  <c r="AS74" i="1" s="1"/>
  <c r="AS75" i="1" s="1"/>
  <c r="AS76" i="1" s="1"/>
  <c r="AS77" i="1" s="1"/>
  <c r="AS78" i="1" s="1"/>
  <c r="AS79" i="1" s="1"/>
  <c r="AS80" i="1" s="1"/>
  <c r="AS81" i="1" s="1"/>
  <c r="AS82" i="1" s="1"/>
  <c r="AS83" i="1" s="1"/>
  <c r="AS84" i="1" s="1"/>
  <c r="AS85" i="1" s="1"/>
  <c r="AS86" i="1" s="1"/>
  <c r="AS87" i="1" s="1"/>
  <c r="AS88" i="1" s="1"/>
  <c r="AS89" i="1" s="1"/>
  <c r="AS90" i="1" s="1"/>
  <c r="AS91" i="1" s="1"/>
  <c r="AS92" i="1" s="1"/>
  <c r="AS93" i="1" s="1"/>
  <c r="AS94" i="1" s="1"/>
  <c r="AS95" i="1" s="1"/>
  <c r="AS96" i="1" s="1"/>
  <c r="AS97" i="1" s="1"/>
  <c r="AS98" i="1" s="1"/>
  <c r="AS99" i="1" s="1"/>
  <c r="AS100" i="1" s="1"/>
  <c r="AS101" i="1" s="1"/>
  <c r="AS102" i="1" s="1"/>
  <c r="AS103" i="1" s="1"/>
  <c r="AS104" i="1" s="1"/>
  <c r="AS105" i="1" s="1"/>
  <c r="AS106" i="1" s="1"/>
  <c r="AS107" i="1" s="1"/>
  <c r="AS108" i="1" s="1"/>
  <c r="AS109" i="1" s="1"/>
  <c r="AS110" i="1" s="1"/>
  <c r="AS111" i="1" s="1"/>
  <c r="AS112" i="1" s="1"/>
  <c r="AS113" i="1" s="1"/>
  <c r="AS114" i="1" s="1"/>
  <c r="AS115" i="1" s="1"/>
  <c r="AS116" i="1" s="1"/>
  <c r="AS117" i="1" s="1"/>
  <c r="AS118" i="1" s="1"/>
  <c r="AS119" i="1" s="1"/>
  <c r="AS120" i="1" s="1"/>
  <c r="AS121" i="1" s="1"/>
  <c r="AS122" i="1" s="1"/>
  <c r="AS123" i="1" s="1"/>
  <c r="AS124" i="1" s="1"/>
  <c r="AS125" i="1" s="1"/>
  <c r="AS126" i="1" s="1"/>
  <c r="AS127" i="1" s="1"/>
  <c r="AS128" i="1" s="1"/>
  <c r="AS129" i="1" s="1"/>
  <c r="AS130" i="1" s="1"/>
  <c r="AS131" i="1" s="1"/>
  <c r="AS132" i="1" s="1"/>
  <c r="AS133" i="1" s="1"/>
  <c r="AS134" i="1" s="1"/>
  <c r="AS135" i="1" s="1"/>
  <c r="AS136" i="1" s="1"/>
  <c r="AS137" i="1" s="1"/>
  <c r="AS138" i="1" s="1"/>
  <c r="AS139" i="1" s="1"/>
  <c r="AS140" i="1" s="1"/>
  <c r="AS141" i="1" s="1"/>
  <c r="AS142" i="1" s="1"/>
  <c r="AS143" i="1" s="1"/>
  <c r="AS144" i="1" s="1"/>
  <c r="AS145" i="1" s="1"/>
  <c r="AS146" i="1" s="1"/>
  <c r="AS147" i="1" s="1"/>
  <c r="AS148" i="1" s="1"/>
  <c r="AS149" i="1" s="1"/>
  <c r="AS150" i="1" s="1"/>
  <c r="AS151" i="1" s="1"/>
  <c r="AS152" i="1" s="1"/>
  <c r="AS153" i="1" s="1"/>
  <c r="AS154" i="1" s="1"/>
  <c r="AS155" i="1" s="1"/>
  <c r="AS156" i="1" s="1"/>
  <c r="AS157" i="1" s="1"/>
  <c r="AS158" i="1" s="1"/>
  <c r="AS159" i="1" s="1"/>
  <c r="AS160" i="1" s="1"/>
  <c r="AS161" i="1" s="1"/>
  <c r="AS162" i="1" s="1"/>
  <c r="AS163" i="1" s="1"/>
  <c r="AS164" i="1" s="1"/>
  <c r="AS165" i="1" s="1"/>
  <c r="AS166" i="1" s="1"/>
  <c r="AS167" i="1" s="1"/>
  <c r="AS168" i="1" s="1"/>
  <c r="AS169" i="1" s="1"/>
  <c r="AS170" i="1" s="1"/>
  <c r="AS171" i="1" s="1"/>
  <c r="AS172" i="1" s="1"/>
  <c r="AS173" i="1" s="1"/>
  <c r="AS174" i="1" s="1"/>
  <c r="AS175" i="1" s="1"/>
  <c r="AS176" i="1" s="1"/>
  <c r="AS177" i="1" s="1"/>
  <c r="AS178" i="1" s="1"/>
  <c r="AS179" i="1" s="1"/>
  <c r="AS180" i="1" s="1"/>
  <c r="AS181" i="1" s="1"/>
  <c r="AS182" i="1" s="1"/>
  <c r="AS183" i="1" s="1"/>
  <c r="AS184" i="1" s="1"/>
  <c r="AS185" i="1" s="1"/>
  <c r="AS186" i="1" s="1"/>
  <c r="AS187" i="1" s="1"/>
  <c r="AS188" i="1" s="1"/>
  <c r="AS189" i="1" s="1"/>
  <c r="AS190" i="1" s="1"/>
  <c r="AS191" i="1" s="1"/>
  <c r="AS192" i="1" s="1"/>
  <c r="AS193" i="1" s="1"/>
  <c r="AS194" i="1" s="1"/>
  <c r="AS195" i="1" s="1"/>
  <c r="AS196" i="1" s="1"/>
  <c r="AS197" i="1" s="1"/>
  <c r="AS198" i="1" s="1"/>
  <c r="AS199" i="1" s="1"/>
  <c r="AS200" i="1" s="1"/>
  <c r="AS201" i="1" s="1"/>
  <c r="AS202" i="1" s="1"/>
  <c r="AS203" i="1" s="1"/>
  <c r="AS204" i="1" s="1"/>
  <c r="AS205" i="1" s="1"/>
  <c r="AS206" i="1" s="1"/>
  <c r="AS207" i="1" s="1"/>
  <c r="AS208" i="1" s="1"/>
  <c r="AS209" i="1" s="1"/>
  <c r="AS210" i="1" s="1"/>
  <c r="AS211" i="1" s="1"/>
  <c r="AS212" i="1" s="1"/>
  <c r="AS213" i="1" s="1"/>
  <c r="AS214" i="1" s="1"/>
  <c r="AS215" i="1" s="1"/>
  <c r="AS216" i="1" s="1"/>
  <c r="AS217" i="1" s="1"/>
  <c r="AS218" i="1" s="1"/>
  <c r="AS219" i="1" s="1"/>
  <c r="AS220" i="1" s="1"/>
  <c r="AS221" i="1" s="1"/>
  <c r="AS222" i="1" s="1"/>
  <c r="AS223" i="1" s="1"/>
  <c r="AS224" i="1" s="1"/>
  <c r="AS225" i="1" s="1"/>
  <c r="AS226" i="1" s="1"/>
  <c r="AS227" i="1" s="1"/>
  <c r="AS228" i="1" s="1"/>
  <c r="AS229" i="1" s="1"/>
  <c r="AS230" i="1" s="1"/>
  <c r="AS231" i="1" s="1"/>
  <c r="AN249" i="1"/>
  <c r="AO249" i="1"/>
  <c r="AP249" i="1"/>
  <c r="AQ249" i="1"/>
  <c r="AR249" i="1"/>
  <c r="A42" i="2"/>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2" i="2"/>
  <c r="N2" i="2" a="1"/>
  <c r="N2" i="2" s="1"/>
  <c r="O2" i="2" a="1"/>
  <c r="O2" i="2" s="1"/>
  <c r="P2" i="2" a="1"/>
  <c r="P2" i="2" s="1"/>
  <c r="Q2" i="2" a="1"/>
  <c r="Q2" i="2" s="1"/>
  <c r="R2" i="2" a="1"/>
  <c r="R2" i="2" s="1"/>
  <c r="S2" i="2" a="1"/>
  <c r="S2" i="2" s="1"/>
  <c r="M2" i="2" a="1"/>
  <c r="M2" i="2" s="1"/>
  <c r="L42" i="2"/>
  <c r="L41" i="2"/>
  <c r="L3" i="2"/>
  <c r="L4" i="2"/>
  <c r="L5" i="2" s="1"/>
  <c r="L6" i="2" s="1"/>
  <c r="L7" i="2" s="1"/>
  <c r="L8" i="2" s="1"/>
  <c r="L9" i="2" s="1"/>
  <c r="L10" i="2" s="1"/>
  <c r="L11" i="2" s="1"/>
  <c r="L12" i="2" s="1"/>
  <c r="L13" i="2" s="1"/>
  <c r="L14" i="2" s="1"/>
  <c r="L15" i="2" s="1"/>
  <c r="L16" i="2" s="1"/>
  <c r="L17" i="2" s="1"/>
  <c r="L18" i="2" s="1"/>
  <c r="L19" i="2" s="1"/>
  <c r="L20" i="2" s="1"/>
  <c r="L21" i="2" s="1"/>
  <c r="L22" i="2" s="1"/>
  <c r="L23" i="2" s="1"/>
  <c r="L24" i="2" s="1"/>
  <c r="L25" i="2" s="1"/>
  <c r="L26" i="2" s="1"/>
  <c r="L27" i="2" s="1"/>
  <c r="L28" i="2" s="1"/>
  <c r="L29" i="2" s="1"/>
  <c r="L30" i="2" s="1"/>
  <c r="L31" i="2" s="1"/>
  <c r="L32" i="2" s="1"/>
  <c r="L33" i="2" s="1"/>
  <c r="L34" i="2" s="1"/>
  <c r="L35" i="2" s="1"/>
  <c r="L36" i="2" s="1"/>
  <c r="L37" i="2" s="1"/>
  <c r="L38" i="2" s="1"/>
  <c r="L2" i="2"/>
  <c r="E44" i="2"/>
  <c r="F44" i="2"/>
  <c r="G44" i="2"/>
  <c r="H44" i="2"/>
  <c r="I44" i="2"/>
  <c r="J44" i="2"/>
  <c r="D44" i="2"/>
  <c r="D5" i="3"/>
  <c r="E249" i="1"/>
  <c r="F249" i="1"/>
  <c r="G249" i="1"/>
  <c r="H249" i="1"/>
  <c r="I249" i="1"/>
  <c r="J249" i="1"/>
  <c r="K249" i="1"/>
  <c r="L249" i="1"/>
  <c r="M249" i="1"/>
  <c r="N249" i="1"/>
  <c r="O249" i="1"/>
  <c r="P249" i="1"/>
  <c r="Q249" i="1"/>
  <c r="R249" i="1"/>
  <c r="S249" i="1"/>
  <c r="T249" i="1"/>
  <c r="U249" i="1"/>
  <c r="V249" i="1"/>
  <c r="W249" i="1"/>
  <c r="X249" i="1"/>
  <c r="Y249" i="1"/>
  <c r="Z249" i="1"/>
  <c r="AA249" i="1"/>
  <c r="AB249" i="1"/>
  <c r="AC249" i="1"/>
  <c r="AD249" i="1"/>
  <c r="AE249" i="1"/>
  <c r="AF249" i="1"/>
  <c r="AG249" i="1"/>
  <c r="AH249" i="1"/>
  <c r="AI249" i="1"/>
  <c r="AJ249" i="1"/>
  <c r="AK249" i="1"/>
  <c r="AL249" i="1"/>
  <c r="AM249" i="1"/>
  <c r="D249" i="1"/>
  <c r="E43" i="2"/>
  <c r="F43" i="2"/>
  <c r="G43" i="2"/>
  <c r="H43" i="2"/>
  <c r="I43" i="2"/>
  <c r="J43" i="2"/>
  <c r="D43" i="2"/>
  <c r="CC1" i="1"/>
  <c r="CB1" i="1"/>
  <c r="CA1" i="1"/>
  <c r="BZ1" i="1"/>
  <c r="BY1" i="1"/>
  <c r="BX1" i="1"/>
  <c r="BW1" i="1"/>
  <c r="BV1" i="1"/>
  <c r="BU1" i="1"/>
  <c r="BT1" i="1"/>
  <c r="BS1" i="1"/>
  <c r="BR1" i="1"/>
  <c r="BQ1" i="1"/>
  <c r="BP1" i="1"/>
  <c r="BO1" i="1"/>
  <c r="BN1" i="1"/>
  <c r="BM1" i="1"/>
  <c r="BL1" i="1"/>
  <c r="BK1" i="1"/>
  <c r="BJ1" i="1"/>
  <c r="BI1" i="1"/>
  <c r="BH1" i="1"/>
  <c r="BG1" i="1"/>
  <c r="BF1" i="1"/>
  <c r="BE1" i="1"/>
  <c r="BD1" i="1"/>
  <c r="BC1" i="1"/>
  <c r="BB1" i="1"/>
  <c r="BA1" i="1"/>
  <c r="AZ1" i="1"/>
  <c r="AY1" i="1"/>
  <c r="AX1" i="1"/>
  <c r="AW1" i="1"/>
  <c r="AV1" i="1"/>
  <c r="AU1" i="1"/>
  <c r="AT1" i="1"/>
  <c r="B1" i="2" l="1"/>
  <c r="B1" i="1"/>
  <c r="L39" i="2"/>
  <c r="L40" i="2"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<sst xmlns="http://schemas.openxmlformats.org/spreadsheetml/2006/main" count="1771" uniqueCount="667">
  <si>
    <t>Liste Menu déroulant 2</t>
  </si>
  <si>
    <t>Ame alvéolaire</t>
  </si>
  <si>
    <t>Ame pleine (Résidentiel)</t>
  </si>
  <si>
    <t>Porte menuisée</t>
  </si>
  <si>
    <t>Ame isolante Climat B</t>
  </si>
  <si>
    <t>Ame isolante stabilité renforcée Climat C</t>
  </si>
  <si>
    <t>Ame pleine (ERP)</t>
  </si>
  <si>
    <t>Feu</t>
  </si>
  <si>
    <t>DAS Simple Action</t>
  </si>
  <si>
    <t>DAS Double Action</t>
  </si>
  <si>
    <t>Acoustique</t>
  </si>
  <si>
    <t>Palière et palière anti-effraction</t>
  </si>
  <si>
    <t>Gaine Technique</t>
  </si>
  <si>
    <t>Porte Ecole maternelle</t>
  </si>
  <si>
    <t>Porte Hôpital Psychiatrique</t>
  </si>
  <si>
    <t>Porte anti rayons X</t>
  </si>
  <si>
    <t>Cloison vitrée</t>
  </si>
  <si>
    <t>Porte Largement Vitrée</t>
  </si>
  <si>
    <t>Porte pour huisserie métal banchée</t>
  </si>
  <si>
    <t>Gaine Technique (Gaz, Electricité, Téléphonie)</t>
  </si>
  <si>
    <t>Ame pleine (Commun : cave…)</t>
  </si>
  <si>
    <t>Feu (Commun : circulation)</t>
  </si>
  <si>
    <t>Ame pleine (Sanitaire, Vestiaire...)</t>
  </si>
  <si>
    <t>Feu (Circulation, bureaux...)</t>
  </si>
  <si>
    <t>DAS Simple Action (Compartimentage)</t>
  </si>
  <si>
    <t>DAS Double Action (Compartimentage)</t>
  </si>
  <si>
    <t>Acoustique (chambre, bureau, Administration…)</t>
  </si>
  <si>
    <t>Gaine technique (Téléphonie, gaz, oxygène…)</t>
  </si>
  <si>
    <t>Pédiatrie (porte avec joint anti pince doigts)</t>
  </si>
  <si>
    <t>Psychiatrie, Urgences (porte acoustique renforcée)</t>
  </si>
  <si>
    <t>Imagerie, radiologie (porte anti-rayons X)</t>
  </si>
  <si>
    <t>Ecole Maternelle</t>
  </si>
  <si>
    <t>Acoustique (Classe, bureau, administration…)</t>
  </si>
  <si>
    <t>Ame pleine (Administration, bureau...)</t>
  </si>
  <si>
    <t>Acoustique (chambre, salle réunion, administration…)</t>
  </si>
  <si>
    <t>Ame pleine (Bureau, Sanitaire, Vestiaire...)</t>
  </si>
  <si>
    <t>Acoustique (salle réunion, bureau, administration…)</t>
  </si>
  <si>
    <t>Plane prépeinte - 1 vantail</t>
  </si>
  <si>
    <t>x</t>
  </si>
  <si>
    <t>Plane prépeinte - 2 vantaux</t>
  </si>
  <si>
    <t>Postformée prépeinte - 1 vantail</t>
  </si>
  <si>
    <t>Postformée prépeinte - 2 vantaux</t>
  </si>
  <si>
    <t>Rainurée (Groove) prépeinte - 1 vantail</t>
  </si>
  <si>
    <t>Rainurée (Groove) prépeinte - 2 vantaux</t>
  </si>
  <si>
    <t>Plane laquée - 1 vantail</t>
  </si>
  <si>
    <t>Plane laquée - 2 vantaux</t>
  </si>
  <si>
    <t>Postformée laquée - 1 vantail</t>
  </si>
  <si>
    <t>Postformée laquée - 2 vantaux</t>
  </si>
  <si>
    <t>Porte stratifié (2 faces) - 1 vantail</t>
  </si>
  <si>
    <t>Porte stratifié (2 faces) - 2 vantaux</t>
  </si>
  <si>
    <t>Plane et Griffée laquée</t>
  </si>
  <si>
    <t>Décor et Décor griffé</t>
  </si>
  <si>
    <t>Duritop (bloc-porte stratifié)</t>
  </si>
  <si>
    <t>Moda laquée</t>
  </si>
  <si>
    <t>All In One</t>
  </si>
  <si>
    <t>Plane laquée</t>
  </si>
  <si>
    <t>1 vantail</t>
  </si>
  <si>
    <t xml:space="preserve">2 vantaux </t>
  </si>
  <si>
    <t>Largement vitrée - 1 vantail</t>
  </si>
  <si>
    <t xml:space="preserve">Largement vitrée - 2 vantaux </t>
  </si>
  <si>
    <t>Double Action - 1 vantail</t>
  </si>
  <si>
    <t xml:space="preserve">Double Action - 2 vantaux </t>
  </si>
  <si>
    <t>Acoustique 24 (-1 ; -1) dB</t>
  </si>
  <si>
    <t>Acoustique 31 (-1 ; -3) dB</t>
  </si>
  <si>
    <t>Acoustique largement vitrée 32 (-1 ; -1) dB - 1 vantail</t>
  </si>
  <si>
    <t xml:space="preserve">Acoustique largement vitrée 32 (-1 ; -1) dB - 2 vantaux </t>
  </si>
  <si>
    <t>EI30 Simple action avec condamnation - 1 vantail</t>
  </si>
  <si>
    <t xml:space="preserve">EI30 Simple action avec condamnation - 2 vantaux </t>
  </si>
  <si>
    <t>EI30 Simple action Ouverture sur Simple Poussée (sans point de fermeture) - 1 vantail</t>
  </si>
  <si>
    <t>EI30 Simple action Ouverture sur Simple Poussée (sans point de fermeture) - 2 vantaux</t>
  </si>
  <si>
    <t>EI30 Double Action - 1 vantail</t>
  </si>
  <si>
    <t xml:space="preserve">EI30 Double Action - 2 vantaux </t>
  </si>
  <si>
    <t>EI30 Double Action - 1 vantail Huisserie sans montant</t>
  </si>
  <si>
    <t>EI30 Double Action - 2 vantaux Huisserie sans montant</t>
  </si>
  <si>
    <t xml:space="preserve">EI60 Simple action avec condamnation - 1 vantail </t>
  </si>
  <si>
    <t xml:space="preserve">EI60 Simple action avec condamnation - 2 vantaux </t>
  </si>
  <si>
    <t xml:space="preserve">EI60 Simple action Ouverture sur Simple Poussée (sans point de fermeture) - 1 vantail </t>
  </si>
  <si>
    <t xml:space="preserve">EI60 Simple action Ouverture sur Simple Poussée (sans point de fermeture) - 2 vantaux </t>
  </si>
  <si>
    <t xml:space="preserve">EI60 Double Action - 1 vantail </t>
  </si>
  <si>
    <t xml:space="preserve">EI60 Double Action - 2 vantaux </t>
  </si>
  <si>
    <t>EI60 Double Action - 1 vantail Huisserie sans montant</t>
  </si>
  <si>
    <t>EI60 Double Action - 2 vantaux Huisserie sans montant</t>
  </si>
  <si>
    <t>Largement vitrée E30/EW30/EI30 avec condamnation - 1 vantail</t>
  </si>
  <si>
    <t xml:space="preserve">Largement vitrée E30/EW30/EI30 avec condamnation - 2 vantaux </t>
  </si>
  <si>
    <t>Largement vitrée E30/EW30/EI30 Ouverture sur Simple Poussée (sans point de fermeture) - 1 vantail</t>
  </si>
  <si>
    <t xml:space="preserve">Largement vitrée E30/EW30/EI30 Ouverture sur Simple Poussée (sans point de fermeture) - 2 vantaux </t>
  </si>
  <si>
    <t>Largement vitrée EI60 avec condamnation</t>
  </si>
  <si>
    <t xml:space="preserve">Largement vitrée EI60 avec condamnation - 2 vantaux </t>
  </si>
  <si>
    <t>Largement vitrée EI60 Ouverture sur Simple Poussée (sans point de fermeture) - 1 vantail</t>
  </si>
  <si>
    <t xml:space="preserve">Largement vitrée EI60 Ouverture sur Simple Poussée (sans point de fermeture) - 2 vantaux </t>
  </si>
  <si>
    <t>EI30 Ferme-porte encastré asservissement intégré - 1 vantail</t>
  </si>
  <si>
    <t xml:space="preserve">EI30 Ferme-porte encastré asservissement intégré - 2 vantaux </t>
  </si>
  <si>
    <t>EI30 Ferme porte encastré asservissement déporté (ventouse) - 1 vantail</t>
  </si>
  <si>
    <t xml:space="preserve">EI30 Ferme porte encastré asservissement déporté (ventouse) - 2 vantaux </t>
  </si>
  <si>
    <t>EI30 Bandeau et ferme porte en applique - 1 vantail</t>
  </si>
  <si>
    <t xml:space="preserve">EI30 Bandeau et ferme porte en applique - 2 vantaux </t>
  </si>
  <si>
    <t>EI30 Ferme porte en applique asservissement déporté (ventouse) - 1 vantail</t>
  </si>
  <si>
    <t xml:space="preserve">EI30 Ferme porte en applique asservissement déporté (ventouse) - 2 vantaux </t>
  </si>
  <si>
    <t>EI30 Ferme porte débrayable avec serrure de sûreté 1 point - 1 vantail</t>
  </si>
  <si>
    <t xml:space="preserve">EI30 Ferme porte débrayable avec serrure de sûreté 1 point - 2 vantaux </t>
  </si>
  <si>
    <t>Largement vitré EI30 Ferme porte encastré asservissement déporté (ventouse) - 1 vantail</t>
  </si>
  <si>
    <t xml:space="preserve">Largement vitré EI30 Ferme porte encastré asservissement déporté (ventouse) - 2 vantaux </t>
  </si>
  <si>
    <t>Largement vitré EI30 Bandeau et ferme porte en applique - 1 vantail</t>
  </si>
  <si>
    <t xml:space="preserve">Largement vitré EI30 Bandeau et ferme porte en applique - 2 vantaux </t>
  </si>
  <si>
    <t>Largement vitré EI30 Ferme porte en applique asservissement déporté (ventouse) - 1 vantail</t>
  </si>
  <si>
    <t xml:space="preserve">Largement vitré EI30 Ferme porte en applique asservissement déporté (ventouse) - 2 vantaux </t>
  </si>
  <si>
    <t>Largement vitré EI30 Ferme porte débrayable avec serrure de sûreté 1 point - 1 vantail</t>
  </si>
  <si>
    <t xml:space="preserve">Largement vitré EI30 Ferme porte débrayable avec serrure de sûreté 1 point - 2 vantaux </t>
  </si>
  <si>
    <t xml:space="preserve">EI60 Ferme porte encastré asservissement déporté (ventouse) - 2 vantaux </t>
  </si>
  <si>
    <t>EI60 Bandeau et ferme porte en applique - 1 vantail</t>
  </si>
  <si>
    <t xml:space="preserve">EI60 Bandeau et ferme porte en applique - 2 vantaux </t>
  </si>
  <si>
    <t>EI60 Ferme porte en applique asservissement déporté (ventouse) - 1 vantail</t>
  </si>
  <si>
    <t xml:space="preserve">EI60 Ferme porte en applique asservissement déporté (ventouse) - 2 vantaux </t>
  </si>
  <si>
    <t>EI60 Ferme porte débrayable avec serrure de sûreté 1 point - 1 vantail</t>
  </si>
  <si>
    <t xml:space="preserve">EI60 Ferme porte débrayable avec serrure de sûreté 1 point - 2 vantaux </t>
  </si>
  <si>
    <t>EI30 Pivot Linteau Asservissement intégré - 1 vantail</t>
  </si>
  <si>
    <t xml:space="preserve">EI30 Pivot Linteau Asservissement intégré - 2 vantaux </t>
  </si>
  <si>
    <t>EI30 Pivot Linteau Asservissement déporté (ventouse) - 1 vantail</t>
  </si>
  <si>
    <t xml:space="preserve">EI30 Pivot Linteau Asservissement déporté (ventouse) - 2 vantaux </t>
  </si>
  <si>
    <t>EI30 Pivot Linteau Asservissement intégré - Huisserie sans montant - 1 vantail</t>
  </si>
  <si>
    <t xml:space="preserve">EI30 Pivot Linteau Asservissement intégré - Huisserie sans montant - 2 vantaux </t>
  </si>
  <si>
    <t>EI30 Pivot Linteau Asservissement déporté (ventouse) - Huisserie sans montant - 1 vantail</t>
  </si>
  <si>
    <t xml:space="preserve">EI30 Pivot Linteau Asservissement déporté (ventouse) - Huisserie sans montant - 2 vantaux </t>
  </si>
  <si>
    <t>EI60 Pivot Linteau Asservissement intégré - 1 vantail</t>
  </si>
  <si>
    <t xml:space="preserve">EI60 Pivot Linteau Asservissement intégré - 2 vantaux </t>
  </si>
  <si>
    <t>EI60 Pivot Linteau Asservissement déporté (ventouse) - 1 vantail</t>
  </si>
  <si>
    <t xml:space="preserve">EI60 Pivot Linteau Asservissement déporté (ventouse) - 2 vantaux </t>
  </si>
  <si>
    <t>EI60 Pivot Linteau Asservissement intégré - Huisserie sans montant - 1 vantail</t>
  </si>
  <si>
    <t xml:space="preserve">EI60 Pivot Linteau Asservissement intégré - Huisserie sans montant - 2 vantaux </t>
  </si>
  <si>
    <t>EI60 Pivot Linteau Asservissement déporté (ventouse) - Huisserie sans montant - 1 vantail</t>
  </si>
  <si>
    <t xml:space="preserve">EI60 Pivot Linteau Asservissement déporté (ventouse) - Huisserie sans montant - 2 vantaux </t>
  </si>
  <si>
    <t>Non feu 24 (-1 ; -1) dB</t>
  </si>
  <si>
    <t>Non feu 31 (-1 ; -3) dB</t>
  </si>
  <si>
    <t>Non feu largement vitrée 32 (-1 ; -1) dB - 1 vantail</t>
  </si>
  <si>
    <t xml:space="preserve">Non feu largement vitrée 32 (-1 ; -1) dB - 2 vantaux </t>
  </si>
  <si>
    <t>EI30 acoustique 29 (-1 ; 0) dB - 1 vantail - Grande largeur</t>
  </si>
  <si>
    <t>EI30 acoustique 29 (-1 ; 0) dB - 1 vantail - Grande hauteur</t>
  </si>
  <si>
    <t>EI30 acoustique 31 (-1 ; -2) dB - 1 vantail - Grande largeur</t>
  </si>
  <si>
    <t>EI30 acoustique 32 (0 ; -1) dB - 1 vantail</t>
  </si>
  <si>
    <t>EI30 acoustique 36 (-1 ; -2) dB - 1 vantail</t>
  </si>
  <si>
    <t>EI30 acoustique 39 (-1 ; -4) dB - 1 vantail</t>
  </si>
  <si>
    <t>EI30 acoustique 40 (-1 ; -3) dB - 1 vantail</t>
  </si>
  <si>
    <t>EI30 acoustique 42 (-2 ; -5) dB - 1 vantail</t>
  </si>
  <si>
    <t>Acoustique 35 (-1 ; -3) dB - E30 / EW30 - 1 vantail</t>
  </si>
  <si>
    <t>Acoustique 35 (-1 ; -3) dB - EIE30 / EW30 - 2 vantaux</t>
  </si>
  <si>
    <t>Acoustique 35 (0 ; -2) dB - EI30 - 1 vantail</t>
  </si>
  <si>
    <t>Acoustique 35 (0 ; -2) dB - EI30 - 2 vantaux</t>
  </si>
  <si>
    <t>EI30 Porte de chambre renforcée (Psychiatrie, UMD…) "Paradisio" 40 (-1 ; -3) dB</t>
  </si>
  <si>
    <t>EI30 acoustique avec imposte 30 (-1 ; -2) dB - 1 vantail</t>
  </si>
  <si>
    <t>EI30 acoustique avec imposte 32 (0 ; -1) dB - 1 vantail</t>
  </si>
  <si>
    <t>EI30 acoustique avec imposte 39 (-1 ; -4) dB - 1 vantail</t>
  </si>
  <si>
    <t>EI30 acoustique avec imposte 42 (-2 ; -5) dB - 1 vantail</t>
  </si>
  <si>
    <t>EI30 SAS acoustique 54 (-2 ; -6) dB</t>
  </si>
  <si>
    <t>EI30 SAS acoustique 56 (-3 ; -7) dB</t>
  </si>
  <si>
    <t>EI30 acoustique 30 (-1 ; -2) dB - 2 vantaux</t>
  </si>
  <si>
    <t>EI30 acoustique 31 (-1 ; -2) dB - 2 vantaux</t>
  </si>
  <si>
    <t>EI30 acoustique 39 (-1 ; -3) dB - 2 vantaux</t>
  </si>
  <si>
    <t>EI30 acoustique 41 (-2 ; -4) dB - 2 vantaux</t>
  </si>
  <si>
    <t>EI60 acoustique 31 (-1 ; -3) dB - 1 vantail - Grande largeur</t>
  </si>
  <si>
    <t>EI60 acoustique 31 (-1 ; -3) dB - 1 vantail - Grande hauteur</t>
  </si>
  <si>
    <t>EI60 acoustique 40 (-1 ; -3) dB - 1 vantail</t>
  </si>
  <si>
    <t>EI60 acoustique 41 (-1 ; -3) dB - 1 vantail</t>
  </si>
  <si>
    <t>EI60 acoustique 30 (0 ; -2) dB - 2 vantaux</t>
  </si>
  <si>
    <t>EI60 acoustique 37 (-1 ; -2) dB - 2 vantaux</t>
  </si>
  <si>
    <t>Acoustique 36 (0 ; -1) dB - EI60 - 1 vantail</t>
  </si>
  <si>
    <t>Acoustique 36 (0 ; -1) dB - EI60 - 2 vantaux</t>
  </si>
  <si>
    <t>EI30 palière 30 (-1 ; -2) dB - Stable Climat II</t>
  </si>
  <si>
    <t>EI30 palière 31 (-1 ; -2) dB - Stable Climat II</t>
  </si>
  <si>
    <t>EI30 palière 39 (-1 ; -2) dB - Stable Climat II - Blindée 2 tôles</t>
  </si>
  <si>
    <t>EI30 palière 39 (-1 ; -3) dB - Stable Climat II - Blindée 2 tôles - Grande hauteur</t>
  </si>
  <si>
    <t>EI30 palière 40 (-1 ; -3) dB - Stable Climat II - Blindée 2 tôles</t>
  </si>
  <si>
    <t>EI30 palière 42 (-2 ; -5) dB - Stable Climat II - Blindée 2 tôles</t>
  </si>
  <si>
    <t>EI60 palière 41 (-1 ; -3) dB - Stable Climat II - Blindée 2 tôles</t>
  </si>
  <si>
    <t>EI30 Porte palière anti-effraction 5 mn CR3 EN 1627, acoustique 41 (-1 ; -5) dB</t>
  </si>
  <si>
    <t>EI30 Porte palière anti-effraction 5 mn Classe 3 EN 1630, acoustique 40 (-1 ; -3) dB</t>
  </si>
  <si>
    <t>EI30 Porte palière anti-effraction 5 mn Classe 3 EN 1630, acoustique 42 (-2 ; -5) dB</t>
  </si>
  <si>
    <t>EI30 palière reprise de doublage 30 (-1 ; -2) dB - Stable Climat II</t>
  </si>
  <si>
    <t>EI30 palière reprise de doublage 31 (-1 ; -2) dB - Stable Climat II</t>
  </si>
  <si>
    <t>EI30 palière reprise de doublage 39 (-1 ; -2) dB - Stable Climat II - Blindée 2 tôles</t>
  </si>
  <si>
    <t>EI30 palière reprise de doublage 39 (-1 ; -3) dB - Stable Climat II - Blindée 2 tôles - Grande hauteur</t>
  </si>
  <si>
    <t>EI30 - 1 vantail</t>
  </si>
  <si>
    <t xml:space="preserve">EI30 - 2 vantaux </t>
  </si>
  <si>
    <t>EI60 - 1 vantail</t>
  </si>
  <si>
    <t xml:space="preserve">EI60 - 2 vantaux </t>
  </si>
  <si>
    <t>Ame Pleine - 1 vantail</t>
  </si>
  <si>
    <t xml:space="preserve">Ame Pleine - 2 vantaux </t>
  </si>
  <si>
    <t>Acoustique (EI30) - 1 vantail - 30 (-1 ; -2) dB</t>
  </si>
  <si>
    <t>Acoustique (EI30) - 1 vantail - 38 (-1 ; -2) dB</t>
  </si>
  <si>
    <t>Acoustique (EI30) - 1 vantail - 39 (0 ; -2) dB</t>
  </si>
  <si>
    <t>Acoustique (EI30) - 2 vantaux - 30 (-1 ; -2) dB</t>
  </si>
  <si>
    <t>Acoustique (EI30) - 2 vantaux - 36 (-2 ; -2) dB</t>
  </si>
  <si>
    <t>Porte de chambre renforcée (Psychiatrie, UMD…) "Paradisio" 40 (-1 ; -3) dB, feu EI30</t>
  </si>
  <si>
    <t>Non feu - plomb 1 mm - 1 vantail</t>
  </si>
  <si>
    <t xml:space="preserve">Non feu - plomb 1 mm - 2 vantaux </t>
  </si>
  <si>
    <t>Non feu - plomb 2 mm - 1 vantail</t>
  </si>
  <si>
    <t xml:space="preserve">Non feu - plomb 2 mm - 2 vantaux </t>
  </si>
  <si>
    <t>Non feu - plomb 4 mm - 1 vantail</t>
  </si>
  <si>
    <t xml:space="preserve">Non feu - plomb 4 mm - 2 vantaux </t>
  </si>
  <si>
    <t>EI30 - plomb 1 mm - 1 vantail</t>
  </si>
  <si>
    <t xml:space="preserve">EI30 - plomb 1 mm - 2 vantaux </t>
  </si>
  <si>
    <t>EI30 - plomb 2 mm - 1 vantail</t>
  </si>
  <si>
    <t xml:space="preserve">EI30 - plomb 2 mm - 2 vantaux </t>
  </si>
  <si>
    <t>EI30 - plomb 4 mm - 1 vantail</t>
  </si>
  <si>
    <t xml:space="preserve">EI30 - plomb 4 mm - 2 vantaux </t>
  </si>
  <si>
    <t>EI30 - Acoustique 33 (-1 ; npd) dB - plomb 1 mm - 1 vantail</t>
  </si>
  <si>
    <t xml:space="preserve">EI30 - Acoustique 33 (-1 ; npd) dB - plomb 1 mm - 2 vantaux </t>
  </si>
  <si>
    <t>EI30 - Acoustique 34 (0 ; -1) dB - plomb 2 mm - 1 vantail</t>
  </si>
  <si>
    <t xml:space="preserve">EI30 - Acoustique 35 (-1 ; -2) dB - plomb 2 mm - 2 vantaux </t>
  </si>
  <si>
    <t>EI30 - Acoustique 39 (-1 ; -3) dB - plomb 4 mm - 1 vantail</t>
  </si>
  <si>
    <t xml:space="preserve">EI30 - Acoustique 39 (-1 ; -3) dB - plomb 4 mm - 2 vantaux </t>
  </si>
  <si>
    <t>Non feu - Grande hauteur</t>
  </si>
  <si>
    <t>Non feu - Grande largeur</t>
  </si>
  <si>
    <t>E30 - Grande hauteur</t>
  </si>
  <si>
    <t>E30 - Grande largeur</t>
  </si>
  <si>
    <t>EI30 - Grande hauteur</t>
  </si>
  <si>
    <t>EI30 - Grande largeur</t>
  </si>
  <si>
    <t>EI60 - Grande hauteur</t>
  </si>
  <si>
    <t>EI60 - Grande largeur</t>
  </si>
  <si>
    <t>Acoustique 35 (-1 ; -2) dB - non feu - Grande hauteur</t>
  </si>
  <si>
    <t>Acoustique 35 (-1 ; -2) dB - non feu - Grande largeur</t>
  </si>
  <si>
    <t>Acoustique 37 (-1 ; -3) dB - E30 - Grande hauteur</t>
  </si>
  <si>
    <t>Acoustique 37 (-1 ; -3) dB - E30 - Grande largeur</t>
  </si>
  <si>
    <t>Acoustique 39 (-1 ; -3) dB - EI30 - Grande hauteur</t>
  </si>
  <si>
    <t>Acoustique 39 (-1 ; -3) dB - EI30 - Grande largeur</t>
  </si>
  <si>
    <t>Acoustique 40 (-1 ; -3) dB - EI60 - Grande hauteur</t>
  </si>
  <si>
    <t>Acoustique 40 (-1 ; -3) dB - EI60 - Grande largeur</t>
  </si>
  <si>
    <t>Non feu - 1 vantail</t>
  </si>
  <si>
    <t xml:space="preserve">Non feu - 2 vantaux </t>
  </si>
  <si>
    <t>Non feu - Acoustique 32 (-1 ; -1) dB - 1 vantail</t>
  </si>
  <si>
    <t xml:space="preserve">Non feu - Acoustique 32 (-1 ; -1) dB - 2 vantaux </t>
  </si>
  <si>
    <t>E30/EW30/EI30 avec condamnation - 1 vantail</t>
  </si>
  <si>
    <t xml:space="preserve">E30/EW30/EI30 avec condamnation - 2 vantaux </t>
  </si>
  <si>
    <t>E30/EW30/EI30 Ouverture sur Simple Poussée (sans point de fermeture) - 1 vantail</t>
  </si>
  <si>
    <t xml:space="preserve">E30/EW30/EI30 Ouverture sur Simple Poussée (sans point de fermeture) - 2 vantaux </t>
  </si>
  <si>
    <t>EI60 avec condamnation</t>
  </si>
  <si>
    <t xml:space="preserve">EI60 avec condamnation - 2 vantaux </t>
  </si>
  <si>
    <t>EI60 Ouverture sur Simple Poussée (sans point de fermeture) - 1 vantail</t>
  </si>
  <si>
    <t xml:space="preserve">EI60 Ouverture sur Simple Poussée (sans point de fermeture) - 2 vantaux </t>
  </si>
  <si>
    <t>DAS EI30 Ferme porte encastré asservissement déporté (ventouse) - 1 vantail</t>
  </si>
  <si>
    <t xml:space="preserve">DAS EI30 Ferme porte encastré asservissement déporté (ventouse) - 2 vantaux </t>
  </si>
  <si>
    <t>DAS EI30 Bandeau et ferme porte en applique - 1 vantail</t>
  </si>
  <si>
    <t xml:space="preserve">DAS EI30 Bandeau et ferme porte en applique - 2 vantaux </t>
  </si>
  <si>
    <t>DAS EI30 Ferme porte en applique asservissement déporté (ventouse) - 1 vantail</t>
  </si>
  <si>
    <t xml:space="preserve">DAS EI30 Ferme porte en applique asservissement déporté (ventouse) - 2 vantaux </t>
  </si>
  <si>
    <t>DAS EI30 Ferme porte débrayable avec serrure de sûreté 1 point - 1 vantail</t>
  </si>
  <si>
    <t xml:space="preserve">DAS EI30 Ferme porte débrayable avec serrure de sûreté 1 point - 2 vantaux </t>
  </si>
  <si>
    <t>Feu EI30</t>
  </si>
  <si>
    <t>Acoustique 29 (-1 ; 0) dB - EI30</t>
  </si>
  <si>
    <t>Acoustique 30 (-1 ; -2) dB - EI30</t>
  </si>
  <si>
    <t>Acoustique 39 (-1 ; -4) dB - EI30</t>
  </si>
  <si>
    <t>Palière 30 (-1 ; -2) dB - EI30</t>
  </si>
  <si>
    <t>Palière 40 (-1 ; -3) dB - EI30</t>
  </si>
  <si>
    <t xml:space="preserve">Largement vitré 2 vantaux </t>
  </si>
  <si>
    <t>Largement vitré E30 / EW30 acoustique 35 (-1 ; -3) dB - 1 vantail</t>
  </si>
  <si>
    <t>Largement vitré E30 / EW30 acoustique 35 (-1 ; -3) dB - 2 vantaux</t>
  </si>
  <si>
    <t>Largement vitré EI30 acoustique 35 (0 ; -2) dB - 1 vantail</t>
  </si>
  <si>
    <t>Largement vitré EI30 acoustique 35 (0 ; -2) dB - 2 vantaux</t>
  </si>
  <si>
    <t>Largement vitré EI60 acoustique 36 (0 ; -1) dB - 1 vantail</t>
  </si>
  <si>
    <t>Largement vitré EI60 acoustique 36 (0 ; -1) dB - 2 vantaux</t>
  </si>
  <si>
    <t>Largement vitré 1 vantail</t>
  </si>
  <si>
    <t>Par technicité</t>
  </si>
  <si>
    <t>Maison individuelle</t>
  </si>
  <si>
    <t>Habitat Collectif</t>
  </si>
  <si>
    <t>Santé</t>
  </si>
  <si>
    <t>Enseignement</t>
  </si>
  <si>
    <t>Hôtellerie</t>
  </si>
  <si>
    <t>Bureau, Culture, Administration et Sport</t>
  </si>
  <si>
    <t>Recherche</t>
  </si>
  <si>
    <t>Produit / Destination</t>
  </si>
  <si>
    <t>Déclinaison</t>
  </si>
  <si>
    <t>Liste Menu déroulant 1</t>
  </si>
  <si>
    <t>Par Technicité</t>
  </si>
  <si>
    <r>
      <rPr>
        <b/>
        <sz val="8"/>
        <rFont val="Calibri"/>
        <family val="2"/>
        <scheme val="minor"/>
      </rPr>
      <t>Bloc-porte plan 1 vantail âme alvéolaire prépeint</t>
    </r>
    <r>
      <rPr>
        <sz val="8"/>
        <rFont val="Calibri"/>
        <family val="2"/>
        <scheme val="minor"/>
      </rPr>
      <t xml:space="preserve"> de marque </t>
    </r>
    <r>
      <rPr>
        <b/>
        <sz val="8"/>
        <rFont val="Calibri"/>
        <family val="2"/>
        <scheme val="minor"/>
      </rPr>
      <t xml:space="preserve">JELD-WEN réf. PLANE ALV 1V
</t>
    </r>
    <r>
      <rPr>
        <sz val="8"/>
        <rFont val="Calibri"/>
        <family val="2"/>
        <scheme val="minor"/>
      </rPr>
      <t>Certifié PEFC, C.O.V. : A+
Huisserie PERF+ résineux prépeinte avec joint d'étanchéité 3 côtés, section selon épaisseur cloison.
Vantail à chant droit ou à recouvrement, cadre résineux, 3 paumelles 110 (chant droit) / 3 fiches (recouvrement), serrure PDDT (axe à 50), panneaux de fibre prépeints.
Dimensions : 2040 x 830 mm, épaisseur 40 mm (conformité Accessibilité)
Validation dimensionnelle :
Hauteur : 1965 à 2700 mm
Largeur : 330 mm à 1230 mm
Options :
   Solution pose fin de chantier Huisserie EVO+ avec joint d'étanchéité 3 côtés
   serrure à condamnation BCC, sans condamnation BCS axe à 50
   serrure magnétique PDDT, BCC, BCS (axe à 50)
   Oculus modèles Lumière, Toscane, 1 bulle - vitrage clair ou dépoli
   Porte coulissante largeurs de 730 à 930 mm, chant droit, rainure de guidage bas du vantail, poignée cuvette seule, poignée cuvette avec serrure PDDT ou BCC, trou de doigt</t>
    </r>
  </si>
  <si>
    <r>
      <rPr>
        <b/>
        <sz val="8"/>
        <rFont val="Calibri"/>
        <family val="2"/>
        <scheme val="minor"/>
      </rPr>
      <t>Bloc-porte plan 2 vantaux âme alvéolaire prépeint</t>
    </r>
    <r>
      <rPr>
        <sz val="8"/>
        <rFont val="Calibri"/>
        <family val="2"/>
        <scheme val="minor"/>
      </rPr>
      <t xml:space="preserve"> de marque </t>
    </r>
    <r>
      <rPr>
        <b/>
        <sz val="8"/>
        <rFont val="Calibri"/>
        <family val="2"/>
        <scheme val="minor"/>
      </rPr>
      <t>JELD-WEN réf. PLANE ALV 2V</t>
    </r>
    <r>
      <rPr>
        <sz val="8"/>
        <rFont val="Calibri"/>
        <family val="2"/>
        <scheme val="minor"/>
      </rPr>
      <t xml:space="preserve">
Certifié PEFC, C.O.V. : A+
Huisserie PERF+ résineux prépeinte avec joint d'étanchéité 3 côtés, section selon épaisseur cloison.
Vantail à chant droit ou à recouvrement, cadre résineux, 3 paumelles 110 (chant droit) / 3 fiches (recouvrement), serrure PDDT (axe à 50), 2 verrous encastrés haut et bas sur le semi-fixe, panneaux de fibre prépeints.
Dimensions : 2040 x 830+430 mm, épaisseur 40 mm.
Validation dimensionnelle :
Hauteur : 1965 à 2700 mm
Largeur : 2 vantaux égaux : 330+330 mm à 1030+1030 mm
         2 vantaux inégaux : Semi-fixe 330 à 930 mm - Vantail : 430 à 1030 mm
Options :
   Solution pose fin de chantier Huisserie EVO+ avec joint d'étanchéité 3 côtés
   serrure à condamnation BCC, sans condamnation BCS axe à 50
   serrure magnétique PDDT, BCC, BCS (axe à 50)
   Oculus modèles Lumière, Toscane, 1 bulle - vitrage clair ou dépoli</t>
    </r>
  </si>
  <si>
    <r>
      <rPr>
        <b/>
        <sz val="8"/>
        <rFont val="Calibri"/>
        <family val="2"/>
        <scheme val="minor"/>
      </rPr>
      <t>Bloc-porte postformé 1 vantail âme alvéolaire prépeint</t>
    </r>
    <r>
      <rPr>
        <sz val="8"/>
        <rFont val="Calibri"/>
        <family val="2"/>
        <scheme val="minor"/>
      </rPr>
      <t xml:space="preserve"> de marque </t>
    </r>
    <r>
      <rPr>
        <b/>
        <sz val="8"/>
        <rFont val="Calibri"/>
        <family val="2"/>
        <scheme val="minor"/>
      </rPr>
      <t>JELD-WEN réf. POSTFORM ALV 1V</t>
    </r>
    <r>
      <rPr>
        <sz val="8"/>
        <rFont val="Calibri"/>
        <family val="2"/>
        <scheme val="minor"/>
      </rPr>
      <t xml:space="preserve">
Certifié PEFC, C.O.V. : A+
Huisserie PERF+ résineux prépeinte avec joint d'étanchéité 3 côtés, section selon épaisseur cloison.
Vantail à chant droit ou à recouvrement, cadre résineux, 2040 x 830 mm, 3 paumelles 110 (chant droit) / 3 fiches (recouvrement), serrure PDDT (axe à 50), panneaux postformés prépeints.
Dimensions : 2040 x 830 mm, épaisseur 40 mm (conformité Accessibilité)
</t>
    </r>
    <r>
      <rPr>
        <u/>
        <sz val="8"/>
        <rFont val="Calibri"/>
        <family val="2"/>
        <scheme val="minor"/>
      </rPr>
      <t>Modèles</t>
    </r>
    <r>
      <rPr>
        <sz val="8"/>
        <rFont val="Calibri"/>
        <family val="2"/>
        <scheme val="minor"/>
      </rPr>
      <t xml:space="preserve"> : HORIZON, SEVIAC, CUBISME, CASCADE, LUPIAC, PLAISANCE, COUNTRY au choix de l'architecte.
Validation dimensionnelle :
Hauteur : 1965 à 2040 mm - Horizon et Séviac : jusqu'à 2115 mm
Largeur : 630 mm à 930 mm
Options :
   Solution pose fin de chantier Huisserie EVO+ avec joint d'étanchéité 3 côtés
   serrure à condamnation BCC, sans condamnation BCS axe à 50
   serrure magnétique PDDT, BCC, BCS (axe à 50)
   Oculus modèles Séviac : Toscane - Horizon : 2 bulles, Lumière - Cascade : 2 bulles - Cubisme : 5 dés - vitrage clair ou dépoli
   Porte coulissante largeurs de 730 à 930 mm, chant droit, rainure de guidage bas du vantail, poignée cuvette seule, poignée cuvette avec serrure PDDT ou BCC, trou de doigt</t>
    </r>
  </si>
  <si>
    <r>
      <rPr>
        <b/>
        <sz val="8"/>
        <rFont val="Calibri"/>
        <family val="2"/>
        <scheme val="minor"/>
      </rPr>
      <t>Bloc-porte postformé 2 vantaux âme alvéolaire prépeint</t>
    </r>
    <r>
      <rPr>
        <sz val="8"/>
        <rFont val="Calibri"/>
        <family val="2"/>
        <scheme val="minor"/>
      </rPr>
      <t xml:space="preserve"> de marque </t>
    </r>
    <r>
      <rPr>
        <b/>
        <sz val="8"/>
        <rFont val="Calibri"/>
        <family val="2"/>
        <scheme val="minor"/>
      </rPr>
      <t>JELD-WEN réf. POSTFORM ALV 2V</t>
    </r>
    <r>
      <rPr>
        <sz val="8"/>
        <rFont val="Calibri"/>
        <family val="2"/>
        <scheme val="minor"/>
      </rPr>
      <t xml:space="preserve">
Certifié PEFC, C.O.V. : A+
Huisserie PERF+ résineux prépeinte avec joint d'étanchéité 3 côtés, section selon épaisseur cloison.
Vantail à chant droit ou à recouvrement, cadre résineux, 3 paumelles 110 (chant droit) / 3 fiches (recouvrement), serrure PDDT (axe à 50), 2 verrous encastrés haut et bas sur le semi-fixe, panneaux postformés prépeints.
Dimensions : 2040 x 830+430 mm, épaisseur 40 mm.
</t>
    </r>
    <r>
      <rPr>
        <u/>
        <sz val="8"/>
        <rFont val="Calibri"/>
        <family val="2"/>
        <scheme val="minor"/>
      </rPr>
      <t>Modèles</t>
    </r>
    <r>
      <rPr>
        <sz val="8"/>
        <rFont val="Calibri"/>
        <family val="2"/>
        <scheme val="minor"/>
      </rPr>
      <t xml:space="preserve"> : HORIZON, SEVIAC, CUBISME, CASCADE, LUPIAC, PLAISANCE, COUNTRY au choix de l'architecte
Validation dimensionnelle :
Hauteur : 1965 à 2040 mm - Horizon et Séviac : jusqu'à 2115 mm
Largeur : 2 vantaux égaux : 630+630 mm à 930+930 mm
Options :
   Solution pose fin de chantier Huisserie EVO+ avec joint d'étanchéité 3 côtés
   serrure à condamnation BCC, sans condamnation BCS axe à 50
   serrure magnétique PDDT, BCC, BCS (axe à 50)
   Oculus modèles Séviac : Toscane - Horizon : 2 bulles, Lumière - Cascade : 2 bulles - Cubisme : 5 dés - vitrage clair ou dépoli</t>
    </r>
  </si>
  <si>
    <r>
      <rPr>
        <b/>
        <sz val="8"/>
        <rFont val="Calibri"/>
        <family val="2"/>
        <scheme val="minor"/>
      </rPr>
      <t>Bloc-porte rainuré Groove 1 vantail âme alvéolaire prépeint</t>
    </r>
    <r>
      <rPr>
        <sz val="8"/>
        <rFont val="Calibri"/>
        <family val="2"/>
        <scheme val="minor"/>
      </rPr>
      <t xml:space="preserve"> de marque </t>
    </r>
    <r>
      <rPr>
        <b/>
        <sz val="8"/>
        <rFont val="Calibri"/>
        <family val="2"/>
        <scheme val="minor"/>
      </rPr>
      <t xml:space="preserve">JELD-WEN réf. GROOVE ALV 1V
</t>
    </r>
    <r>
      <rPr>
        <sz val="8"/>
        <rFont val="Calibri"/>
        <family val="2"/>
        <scheme val="minor"/>
      </rPr>
      <t xml:space="preserve">Certifié PEFC, C.O.V. : A+
Huisserie PERF+ résineux prépeinte avec joint d'étanchéité 3 côtés, section selon épaisseur cloison.
Vantail à chant droit ou à recouvrement, cadre résineux, 3 paumelles 110 (chant droit) / 3 fiches (recouvrement), serrure PDDT (axe à 50), panneaux de fibre prépeints, rainures brutes.
Dimensions : 2040 x 830 mm, épaisseur 40 mm (conformité Accessibilité)
</t>
    </r>
    <r>
      <rPr>
        <u/>
        <sz val="8"/>
        <rFont val="Calibri"/>
        <family val="2"/>
        <scheme val="minor"/>
      </rPr>
      <t>Modèles</t>
    </r>
    <r>
      <rPr>
        <sz val="8"/>
        <rFont val="Calibri"/>
        <family val="2"/>
        <scheme val="minor"/>
      </rPr>
      <t xml:space="preserve"> : INFINI, PETILLE, ONDE, DIAGRAM, LINEA, PIXEL, DOMINO, NEWTON, CHAPA, EPUR, EQUILIBRE, CARLA, ERICA, JULIE, PLENITUDE, SCALA, AXIO, BERLINO, PRISMA, ZANA, COSMO, BOREAL au choix de l'architecte
Dimensions :
Hauteur : 1965 à 2140 mm
Largeur : 630 mm à 930 mm
Options :
   Solution pose fin de chantier Huisserie EVO+ avec joint d'étanchéité 3 côtés
   serrure à condamnation BCC, sans condamnation BCS axe à 50
   serrure magnétique PDDT, BCC, BCS (axe à 50)
   Oculus modèle Epur 2 bulles, Scala 2 bulles, Prisma 2 bulles, Infini 2 bulles, Boréal 2 bulles, Pétille 2 bulles, Newton 1 dé
   Porte coulissante largeurs de 730 à 930 mm, chant droit, rainure de guidage bas du vantail, poignée cuvette seule, poignée cuvette avec serrure PDDT ou BCC, trou de doigt</t>
    </r>
  </si>
  <si>
    <r>
      <rPr>
        <b/>
        <sz val="8"/>
        <rFont val="Calibri"/>
        <family val="2"/>
        <scheme val="minor"/>
      </rPr>
      <t>Bloc-porte rainuré Groove 2 vantaux âme alvéolaire prépeint</t>
    </r>
    <r>
      <rPr>
        <sz val="8"/>
        <rFont val="Calibri"/>
        <family val="2"/>
        <scheme val="minor"/>
      </rPr>
      <t xml:space="preserve"> de marque </t>
    </r>
    <r>
      <rPr>
        <b/>
        <sz val="8"/>
        <rFont val="Calibri"/>
        <family val="2"/>
        <scheme val="minor"/>
      </rPr>
      <t>JELD-WEN réf. GROOVE ALV 2V</t>
    </r>
    <r>
      <rPr>
        <sz val="8"/>
        <rFont val="Calibri"/>
        <family val="2"/>
        <scheme val="minor"/>
      </rPr>
      <t xml:space="preserve">
Certifié PEFC, C.O.V. : A+
Huisserie PERF+ résineux prépeinte avec joint d'étanchéité 3 côtés, section selon épaisseur cloison.
Vantail à chant droit ou à recouvrement, cadre résineux, 3 paumelles 110 (chant droit) / 3 fiches (recouvrement), serrure PDDT (axe à 50), 2 verrous encastrés haut et bas sur le semi-fixe, panneaux de fibre prépeints, rainures brutes.
Dimensions : 2040 x 830+430 mm, épaisseur 40 mm.
</t>
    </r>
    <r>
      <rPr>
        <u/>
        <sz val="8"/>
        <rFont val="Calibri"/>
        <family val="2"/>
        <scheme val="minor"/>
      </rPr>
      <t>Modèles</t>
    </r>
    <r>
      <rPr>
        <sz val="8"/>
        <rFont val="Calibri"/>
        <family val="2"/>
        <scheme val="minor"/>
      </rPr>
      <t xml:space="preserve"> INFINI, PETILLE, ONDE, DIAGRAM, LINEA, PIXEL, DOMINO, NEWTON, CHAPA, EPUR, EQUILIBRE, CARLA, ERICA, JULIE, PLENITUDE, SCALA, AXIO, BERLINO, PRISMA, ZANA, COSMO, BOREAL  au choix de l'architecte
Validation dimensionnelle :
Hauteur : 1965 à 2700 mm
Largeur : 2 vantaux égaux : 330+330 mm à 1030+1030 mm
         2 vantaux inégaux : Semi-fixe 330 à 930 mm - Vantail : 430 à 1030 mm
Options :
   Solution pose fin de chantier Huisserie EVO+ avec joint d'étanchéité 3 côtés
   serrure à condamnation BCC, sans condamnation BCS axe à 50
   serrure magnétique PDDT, BCC, BCS (axe à 50)
   Oculus modèle Epur 2 bulles, Scala 2 bulles, Prisma 2 bulles, Infini 2 bulles, Boréal 2 bulles, Pétille 2 bulles, Newton 1 dé</t>
    </r>
  </si>
  <si>
    <r>
      <rPr>
        <b/>
        <sz val="8"/>
        <rFont val="Calibri"/>
        <family val="2"/>
        <scheme val="minor"/>
      </rPr>
      <t>Bloc-porte plane 1 vantail âme alvéolaire laqué</t>
    </r>
    <r>
      <rPr>
        <sz val="8"/>
        <rFont val="Calibri"/>
        <family val="2"/>
        <scheme val="minor"/>
      </rPr>
      <t xml:space="preserve"> de marque </t>
    </r>
    <r>
      <rPr>
        <b/>
        <sz val="8"/>
        <rFont val="Calibri"/>
        <family val="2"/>
        <scheme val="minor"/>
      </rPr>
      <t>JELD-WEN réf. PLANE LAQ ALV 1V</t>
    </r>
    <r>
      <rPr>
        <sz val="8"/>
        <rFont val="Calibri"/>
        <family val="2"/>
        <scheme val="minor"/>
      </rPr>
      <t xml:space="preserve">
Certifié PEFC, C.O.V. : A+
Huisserie EVO+ 50/72 en MDF hydro avec joint d'étanchéité 3 côtés pour cloison sèche finie d'épaisseur 50 à 72 mm (pose fin de chantier)
Vantail à recouvrement, cadre résineux, 3 fiches bichromatées, serrure PDDT (axe à 50) têtière blanche, panneaux de fibre laqué blanc RAL 9010.
Dimensions : 2040 x 830 mm, épaisseur 40 mm (conformité Accessibilité)
Validation dimensionnelle :
Hauteur : 2040 mm
Largeur : 730 mm à 930 mm
Options :
   Huisserie EVO+ pour cloison finie d'épaisseur supérieure : EVO+ 72/88 mm, EVO+ 93 à 108 mm, EVO+ 115 à 131 mm
   serrure à condamnation BCC, sans condamnation BCS axe à 40
   serrure magnétique PDDT, BCC, BCS (axe à 50)
   Oculus modèles Lumière, Toscane, Grand Jour, 6 carreaux - vitrage clair ou dépoli
   Porte coulissante largeurs 830 et 930 mm, chant droit, rainure de guidage bas du vantail, poignée cuvette seule, poignée cuvette avec serrure PDDT ou BCC, trou de doigt</t>
    </r>
  </si>
  <si>
    <r>
      <rPr>
        <b/>
        <sz val="8"/>
        <rFont val="Calibri"/>
        <family val="2"/>
        <scheme val="minor"/>
      </rPr>
      <t xml:space="preserve">Bloc-porte plane 2 vantaux âme alvéolaire laqué </t>
    </r>
    <r>
      <rPr>
        <sz val="8"/>
        <rFont val="Calibri"/>
        <family val="2"/>
        <scheme val="minor"/>
      </rPr>
      <t xml:space="preserve">de marque </t>
    </r>
    <r>
      <rPr>
        <b/>
        <sz val="8"/>
        <rFont val="Calibri"/>
        <family val="2"/>
        <scheme val="minor"/>
      </rPr>
      <t>JELD-WEN réf. PLANE LAQ ALV 2V</t>
    </r>
    <r>
      <rPr>
        <sz val="8"/>
        <rFont val="Calibri"/>
        <family val="2"/>
        <scheme val="minor"/>
      </rPr>
      <t xml:space="preserve">
Certifié PEFC, C.O.V. : A+
Huisserie EVO+ 50/72 en MDF hydro avec joint d'étanchéité 3 côtés pour cloison sèche finie d'épaisseur 50 à 72 mm (pose fin de chantier)
Vantail à recouvrement, cadre résineux, 3 fiches bichromatées, serrure PDDT (axe à 40) têtière blanche, verrou haut et bas encastré sur le semi-fixe, panneaux de fibre laqué blanc RAL 9010.
Dimensions : 2040 x 830+430 mm, épaisseur 40 mm.
Options :
   Huisserie EVO+ pour cloison finie d'épaisseur supérieure : EVO+ 72/88 mm, EVO+ 93 à 108 mm, EVO+ 115 à 131 mm
   serrure à condamnation BCC, sans condamnation BCS axe à 40
   serrure magnétique PDDT, BCC, BCS (axe à 50)
   Oculus modèles Lumière, Toscane, Grand Jour, 6 carreaux - vitrage clair ou dépoli</t>
    </r>
  </si>
  <si>
    <r>
      <rPr>
        <b/>
        <sz val="8"/>
        <rFont val="Calibri"/>
        <family val="2"/>
        <scheme val="minor"/>
      </rPr>
      <t>Bloc-porte postformé 1 vantail âme alvéolaire laqué</t>
    </r>
    <r>
      <rPr>
        <sz val="8"/>
        <rFont val="Calibri"/>
        <family val="2"/>
        <scheme val="minor"/>
      </rPr>
      <t xml:space="preserve"> de marque </t>
    </r>
    <r>
      <rPr>
        <b/>
        <sz val="8"/>
        <rFont val="Calibri"/>
        <family val="2"/>
        <scheme val="minor"/>
      </rPr>
      <t>JELD-WEN réf. POSTFORM LAQ ALV 1V</t>
    </r>
    <r>
      <rPr>
        <sz val="8"/>
        <rFont val="Calibri"/>
        <family val="2"/>
        <scheme val="minor"/>
      </rPr>
      <t xml:space="preserve">
Certifié PEFC, C.O.V. : A+
Huisserie EVO+ 50/72 en MDF hydro avec joint d'étanchéité 3 côtés pour cloison sèche finie d'épaisseur 50 à 72 mm (pose fin de chantier)
Vantail à recouvrement, cadre résineux, 3 fiches bichromatées, serrure PDDT (axe à 50) têtière blanche, panneaux de fibre postformé laqué blanc RAL 9010.
Dimensions : 2040 x 830 mm, épaisseur 40 mm (conformité Accessibilité)
</t>
    </r>
    <r>
      <rPr>
        <u/>
        <sz val="8"/>
        <rFont val="Calibri"/>
        <family val="2"/>
        <scheme val="minor"/>
      </rPr>
      <t>Modèles</t>
    </r>
    <r>
      <rPr>
        <sz val="8"/>
        <rFont val="Calibri"/>
        <family val="2"/>
        <scheme val="minor"/>
      </rPr>
      <t xml:space="preserve"> : HORIZON, SEVIAC au choix de l'architecte
Validation dimensionnelle :
Hauteur : 2040 mm
Largeur : 730 mm à 930 mm
Options :
   Huisserie EVO+ pour cloison finie d'épaisseur supérieure : EVO+ 72/88 mm, EVO+ 93 à 108 mm, EVO+ 115 à 131 mm
   serrure à condamnation BCC, sans condamnation BCS axe à 40
   serrure magnétique PDDT, BCC, BCS (axe à 50)
   Oculus modèles Séviac Grand Jour, Séviac 6 carreaux, Horizon Lumière - vitrage clair ou dépoli
   Porte coulissante largeurs 830 et 930 mm, chant droit, rainure de guidage bas du vantail, poignée cuvette seule, poignée cuvette avec serrure PDDT ou BCC, trou de doigt</t>
    </r>
  </si>
  <si>
    <r>
      <rPr>
        <b/>
        <sz val="8"/>
        <rFont val="Calibri"/>
        <family val="2"/>
        <scheme val="minor"/>
      </rPr>
      <t>Bloc-porte postformé modèle Horizon 2 vantaux âme alvéolaire laqué</t>
    </r>
    <r>
      <rPr>
        <sz val="8"/>
        <rFont val="Calibri"/>
        <family val="2"/>
        <scheme val="minor"/>
      </rPr>
      <t xml:space="preserve"> de marque </t>
    </r>
    <r>
      <rPr>
        <b/>
        <sz val="8"/>
        <rFont val="Calibri"/>
        <family val="2"/>
        <scheme val="minor"/>
      </rPr>
      <t>JELD-WEN réf. POSTFORM LAQ ALV 2V</t>
    </r>
    <r>
      <rPr>
        <sz val="8"/>
        <rFont val="Calibri"/>
        <family val="2"/>
        <scheme val="minor"/>
      </rPr>
      <t xml:space="preserve">
Certifié PEFC, C.O.V. : A+
Huisserie EVO+ 50/72 en MDF hydro avec joint d'étanchéité 3 côtés pour cloison sèche finie d'épaisseur 50 à 72 mm (pose fin de chantier)
Vantail à recouvrement, cadre résineux, 2040 x 830+430 mm, 3 fiches bichromatées, serrure PDDT (axe à 40) têtière blanche, verrou haut et bas encastré sur le semi-fixe, panneaux postformé laqué blanc RAL 9010.
Dimensions : 2040 x 830+430 mm, épaisseur 40 mm.
Validation dimensionnelle :
Hauteur : 2040 mm
Largeur : 730 mm à 930 mm
Options :
   Huisserie EVO+ pour cloison finie d'épaisseur supérieure : EVO+ 72/88 mm, EVO+ 93 à 108 mm, EVO+ 115 à 131 mm
   serrure à condamnation BCC, sans condamnation BCS axe à 40
   serrure magnétique PDDT, BCC, BCS (axe à 50)
   Oculus modèles Séviac Grand Jour, Séviac 6 carreaux, Horizon Lumière - vitrage clair ou dépoli</t>
    </r>
  </si>
  <si>
    <r>
      <rPr>
        <b/>
        <sz val="8"/>
        <rFont val="Calibri"/>
        <family val="2"/>
        <scheme val="minor"/>
      </rPr>
      <t>Bloc-porte plan 1 vantail âme pleine prépeint</t>
    </r>
    <r>
      <rPr>
        <sz val="8"/>
        <rFont val="Calibri"/>
        <family val="2"/>
        <scheme val="minor"/>
      </rPr>
      <t xml:space="preserve"> de marque</t>
    </r>
    <r>
      <rPr>
        <b/>
        <sz val="8"/>
        <rFont val="Calibri"/>
        <family val="2"/>
        <scheme val="minor"/>
      </rPr>
      <t xml:space="preserve"> JELD-WEN réf. PLANE AP 1V</t>
    </r>
    <r>
      <rPr>
        <sz val="8"/>
        <rFont val="Calibri"/>
        <family val="2"/>
        <scheme val="minor"/>
      </rPr>
      <t xml:space="preserve">
Certifié PEFC, C.O.V. : A+
Huisserie PERF+ résineux prépeinte avec joint d'étanchéité 3 côtés, section selon épaisseur cloison.
Vantail à chant droit ou à recouvrement, cadre résineux, 3 paumelles 110 (chant droit) / 3 fiches (recouvrement), serrure PDDT (axe à 50), panneaux de fibre prépeints.
Dimensions : 2040 x 830 mm, épaisseur 40 mm (conformité Accessibilité)
Validation dimensionnelle :
Hauteur : 330 à 2700 mm
Largeur : 330 mm à 1230 mm
Options :
   Solution pose fin de chantier Huisserie EVO+ avec joint d'étanchéité 3 côtés
   serrure à condamnation BCC, sans condamnation BCS axe à 50
   serrure magnétique PDDT, BCC, BCS (axe à 50)
   Oculus modèles Lumière, Toscane, Grand Jour, 6 carreaux, 1 bulle - vitrage clair ou dépoli
   Porte coulissante largeurs de 730 à 930 mm, chant droit, rainure de guidage bas du vantail, poignée cuvette seule, poignée cuvette avec serrure PDDT ou BCC, trou de doigt</t>
    </r>
  </si>
  <si>
    <r>
      <rPr>
        <b/>
        <sz val="8"/>
        <rFont val="Calibri"/>
        <family val="2"/>
        <scheme val="minor"/>
      </rPr>
      <t>Bloc-porte plan 2 vantaux âme pleine prépeint</t>
    </r>
    <r>
      <rPr>
        <sz val="8"/>
        <rFont val="Calibri"/>
        <family val="2"/>
        <scheme val="minor"/>
      </rPr>
      <t xml:space="preserve"> de marque </t>
    </r>
    <r>
      <rPr>
        <b/>
        <sz val="8"/>
        <rFont val="Calibri"/>
        <family val="2"/>
        <scheme val="minor"/>
      </rPr>
      <t>JELD-WEN réf. PLANE AP 2V</t>
    </r>
    <r>
      <rPr>
        <sz val="8"/>
        <rFont val="Calibri"/>
        <family val="2"/>
        <scheme val="minor"/>
      </rPr>
      <t xml:space="preserve">
Certifié PEFC, C.O.V. : A+
Huisserie PERF+ résineux prépeinte avec joint d'étanchéité 3 côtés, section selon épaisseur cloison.
Vantail à chant droit ou à recouvrement, cadre résineux, 3 paumelles 110 (chant droit) / 3 fiches (recouvrement), serrure PDDT (axe à 50), 2 verrous encastrés haut et bas sur le semi-fixe, panneaux de fibre prépeints.
Dimensions : 2040 x 830+430 mm, épaisseur 40 mm.
Validation dimensionnelle :
Hauteur : 330 à 2700 mm
Largeur : 2 vantaux égaux : 330+330 mm à 1030+1030 mm
         2 vantaux inégaux : Semi-fixe 330 à 930 mm - Vantail : 331 à 1230 mm
Options :
   Solution pose fin de chantier Huisserie EVO+ avec joint d'étanchéité 3 côtés
   serrure à condamnation BCC, sans condamnation BCS axe à 50
   serrure magnétique PDDT, BCC, BCS (axe à 50)
   Oculus modèles Lumière, Toscane, Grand Jour, 6 carreaux, 1 bulle - vitrage clair ou dépoli</t>
    </r>
  </si>
  <si>
    <r>
      <rPr>
        <b/>
        <sz val="8"/>
        <rFont val="Calibri"/>
        <family val="2"/>
        <scheme val="minor"/>
      </rPr>
      <t>Bloc-porte postformé 1 vantail âme pleine prépeint</t>
    </r>
    <r>
      <rPr>
        <sz val="8"/>
        <rFont val="Calibri"/>
        <family val="2"/>
        <scheme val="minor"/>
      </rPr>
      <t xml:space="preserve"> de marque</t>
    </r>
    <r>
      <rPr>
        <b/>
        <sz val="8"/>
        <rFont val="Calibri"/>
        <family val="2"/>
        <scheme val="minor"/>
      </rPr>
      <t xml:space="preserve"> JELD-WEN réf. POSTFORM AP 1V</t>
    </r>
    <r>
      <rPr>
        <sz val="8"/>
        <rFont val="Calibri"/>
        <family val="2"/>
        <scheme val="minor"/>
      </rPr>
      <t xml:space="preserve">
Certifié PEFC, C.O.V. : A+
Huisserie PERF+ résineux prépeinte avec joint d'étanchéité 3 côtés, section selon épaisseur cloison.
Vantail à chant droit ou à recouvrement, cadre résineux, 3 paumelles 110 (chant droit) / 3 fiches (recouvrement), serrure PDDT (axe à 50), panneaux postformés prépeints.
Dimensions : 2040 x 830 mm, épaisseur 40 mm (conformité Accessibilité)
</t>
    </r>
    <r>
      <rPr>
        <u/>
        <sz val="8"/>
        <rFont val="Calibri"/>
        <family val="2"/>
        <scheme val="minor"/>
      </rPr>
      <t>Modèles</t>
    </r>
    <r>
      <rPr>
        <sz val="8"/>
        <rFont val="Calibri"/>
        <family val="2"/>
        <scheme val="minor"/>
      </rPr>
      <t xml:space="preserve"> : HORIZON, SEVIAC, CUBISME, CASCADE, LUPIAC, PLAISANCE, COUNTRY au choix de l'architecte
Validation dimensionnelle :
Hauteur : 1965 à 2040 mm - Horizon et Séviac : jusqu'à 2115 mm
Largeur : 630 mm à 930 mm
Options :
   Solution pose fin de chantier Huisserie EVO+ avec joint d'étanchéité 3 côtés
   serrure à condamnation BCC, sans condamnation BCS axe à 50
   serrure magnétique PDDT, BCC, BCS (axe à 50)
   Oculus modèles Séviac : 6 carreaux, Grand Jour, Toscane - Horizon : 2 bulles, Lumière - Cascade : 2 bulles - Cubisme : 5 dés - vitrage clair ou dépoli
   Porte coulissante largeurs de 730 à 930 mm, chant droit, rainure de guidage bas du vantail, poignée cuvette seule, poignée cuvette avec serrure PDDT ou BCC, trou de doigt</t>
    </r>
  </si>
  <si>
    <r>
      <rPr>
        <b/>
        <sz val="8"/>
        <rFont val="Calibri"/>
        <family val="2"/>
        <scheme val="minor"/>
      </rPr>
      <t>Bloc-porte postformé 2 vantaux âme pleine prépeint</t>
    </r>
    <r>
      <rPr>
        <sz val="8"/>
        <rFont val="Calibri"/>
        <family val="2"/>
        <scheme val="minor"/>
      </rPr>
      <t xml:space="preserve"> de marque </t>
    </r>
    <r>
      <rPr>
        <b/>
        <sz val="8"/>
        <rFont val="Calibri"/>
        <family val="2"/>
        <scheme val="minor"/>
      </rPr>
      <t>JELD-WEN réf. POSTFORM ALV 2V</t>
    </r>
    <r>
      <rPr>
        <sz val="8"/>
        <rFont val="Calibri"/>
        <family val="2"/>
        <scheme val="minor"/>
      </rPr>
      <t xml:space="preserve">
Certifié PEFC, C.O.V. : A+
Huisserie PERF+ résineux prépeinte avec joint d'étanchéité 3 côtés, section selon épaisseur cloison.
Vantail à chant droit ou à recouvrement, cadre résineux, 3 paumelles 110 (chant droit) / 3 fiches (recouvrement), serrure PDDT (axe à 50), 2 verrous encastrés haut et bas sur le semi-fixe, panneaux postformés prépeints.
Dimensions : 2040 x 630+630 mm, épaisseur 40 mm.
</t>
    </r>
    <r>
      <rPr>
        <u/>
        <sz val="8"/>
        <rFont val="Calibri"/>
        <family val="2"/>
        <scheme val="minor"/>
      </rPr>
      <t>Modèles</t>
    </r>
    <r>
      <rPr>
        <sz val="8"/>
        <rFont val="Calibri"/>
        <family val="2"/>
        <scheme val="minor"/>
      </rPr>
      <t xml:space="preserve"> : HORIZON, SEVIAC, CUBISME, CASCADE, LUPIAC, PLAISANCE, COUNTRY au choix de l'architecte
Validation dimensionnelle :
Hauteur : 1965 à 2040 mm - Horizon et Séviac : jusqu'à 2115 mm
Largeur : 2 vantaux égaux : 630+630 mm à 930+930 mm
Options :
   Solution pose fin de chantier Huisserie EVO+ avec joint d'étanchéité 3 côtés
   serrure à condamnation BCC, sans condamnation BCS axe à 50
   serrure magnétique PDDT, BCC, BCS (axe à 50)
   Oculus modèles Séviac : 6 carreaux, Grand Jour, Toscane - Horizon : 2 bulles, Lumière - Cascade : 2 bulles - Cubisme : 5 dés - vitrage clair ou dépoli</t>
    </r>
  </si>
  <si>
    <r>
      <rPr>
        <b/>
        <sz val="8"/>
        <rFont val="Calibri"/>
        <family val="2"/>
        <scheme val="minor"/>
      </rPr>
      <t xml:space="preserve">Bloc-porte rainuré Groove 1 vantail âme pleine prépeint </t>
    </r>
    <r>
      <rPr>
        <sz val="8"/>
        <rFont val="Calibri"/>
        <family val="2"/>
        <scheme val="minor"/>
      </rPr>
      <t xml:space="preserve">de marque </t>
    </r>
    <r>
      <rPr>
        <b/>
        <sz val="8"/>
        <rFont val="Calibri"/>
        <family val="2"/>
        <scheme val="minor"/>
      </rPr>
      <t>JELD-WEN réf. GROOVE AP 1V</t>
    </r>
    <r>
      <rPr>
        <sz val="8"/>
        <rFont val="Calibri"/>
        <family val="2"/>
        <scheme val="minor"/>
      </rPr>
      <t xml:space="preserve">
Certifié PEFC, C.O.V. : A+
Huisserie PERF+ résineux prépeinte avec joint d'étanchéité 3 côtés, section selon épaisseur cloison.
Vantail à chant droit ou à recouvrement, cadre résineux, 3 paumelles 110 (chant droit) / 3 fiches (recouvrement), serrure PDDT (axe à 50), panneaux de fibre prépeints, rainures brutes.
Dimensions : 2040 x 830 mm, épaisseur 40 mm (conformité Accessibilité)
</t>
    </r>
    <r>
      <rPr>
        <u/>
        <sz val="8"/>
        <rFont val="Calibri"/>
        <family val="2"/>
        <scheme val="minor"/>
      </rPr>
      <t>Modèles</t>
    </r>
    <r>
      <rPr>
        <sz val="8"/>
        <rFont val="Calibri"/>
        <family val="2"/>
        <scheme val="minor"/>
      </rPr>
      <t xml:space="preserve"> : INFINI, PETILLE, ONDE, DIAGRAM, LINEA, PIXEL, DOMINO, NEWTON, CHAPA, EPUR, EQUILIBRE, CARLA, ERICA, JULIE, PLENITUDE, SCALA, AXIO, BERLINO, PRISMA, ZANA, COSMO, BOREAL au choix de l'architecte
Validation dimensionnelle :
Hauteur : 330 à 2700 mm
Largeur : 330 mm à 1230 mm
Options :
   Solution pose fin de chantier Huisserie EVO+ avec joint d'étanchéité 3 côtés
   serrure à condamnation BCC, sans condamnation BCS axe à 50
   serrure magnétique PDDT, BCC, BCS (axe à 50)
   Oculus modèle Epur 2 bulles, Scala 2 bulles, Prisma 2 bulles, Infini 2 bulles, Boréal 2 bulles, Pétille 2 bulles, Newton 1 dé
   Porte coulissante largeurs de 730 à 930 mm, chant droit, rainure de guidage bas du vantail, poignée cuvette seule, poignée cuvette avec serrure PDDT ou BCC, trou de doigt</t>
    </r>
  </si>
  <si>
    <r>
      <rPr>
        <b/>
        <sz val="8"/>
        <rFont val="Calibri"/>
        <family val="2"/>
        <scheme val="minor"/>
      </rPr>
      <t>Bloc-porte rainuré Groove 2 vantaux âme pleine prépeint</t>
    </r>
    <r>
      <rPr>
        <sz val="8"/>
        <rFont val="Calibri"/>
        <family val="2"/>
        <scheme val="minor"/>
      </rPr>
      <t xml:space="preserve"> de marque </t>
    </r>
    <r>
      <rPr>
        <b/>
        <sz val="8"/>
        <rFont val="Calibri"/>
        <family val="2"/>
        <scheme val="minor"/>
      </rPr>
      <t>JELD-WEN réf. GROOVE AP 2V</t>
    </r>
    <r>
      <rPr>
        <sz val="8"/>
        <rFont val="Calibri"/>
        <family val="2"/>
        <scheme val="minor"/>
      </rPr>
      <t xml:space="preserve">
Certifié PEFC, C.O.V. : A+
Huisserie PERF+ résineux prépeinte avec joint d'étanchéité 3 côtés, section selon épaisseur cloison.
Vantail à chant droit ou à recouvrement, cadre résineux, 3 paumelles 110 (chant droit) / 3 fiches (recouvrement), serrure PDDT (axe à 50), 2 verrous encastrés haut et bas sur le semi-fixe, panneaux de fibre prépeints, rainures brutes.
Dimensions : 2040 x 830 mm, épaisseur 40 mm (conformité Accessibilité)
</t>
    </r>
    <r>
      <rPr>
        <u/>
        <sz val="8"/>
        <rFont val="Calibri"/>
        <family val="2"/>
        <scheme val="minor"/>
      </rPr>
      <t>Modèles</t>
    </r>
    <r>
      <rPr>
        <sz val="8"/>
        <rFont val="Calibri"/>
        <family val="2"/>
        <scheme val="minor"/>
      </rPr>
      <t xml:space="preserve"> : INFINI, PETILLE, ONDE, DIAGRAM, LINEA, PIXEL, DOMINO, NEWTON, CHAPA, EPUR, EQUILIBRE, CARLA, ERICA, JULIE, PLENITUDE, SCALA, AXIO, BERLINO, PRISMA, ZANA, COSMO, BOREAL  au choix de l'architecte
Validation dimensionnelle :
Hauteur : 330 à 2700 mm
Largeur : 2 vantaux égaux : 330+330 mm à 1030+1030 mm
         2 vantaux inégaux : Semi-fixe 330 à 930 mm - Vantail : 331 à 1230 mm
Options :
   Solution pose fin de chantier Huisserie EVO+ avec joint d'étanchéité 3 côtés
   serrure à condamnation BCC, sans condamnation BCS axe à 50
   serrure magnétique PDDT, BCC, BCS (axe à 50)
   Oculus modèle Epur 2 bulles, Scala 2 bulles, Prisma 2 bulles, Infini 2 bulles, Boréal 2 bulles, Pétille 2 bulles, Newton 1 dé</t>
    </r>
  </si>
  <si>
    <r>
      <rPr>
        <b/>
        <sz val="8"/>
        <rFont val="Calibri"/>
        <family val="2"/>
        <scheme val="minor"/>
      </rPr>
      <t>Bloc-porte 1 vantail âme pleine stratifié (2 faces)</t>
    </r>
    <r>
      <rPr>
        <sz val="8"/>
        <rFont val="Calibri"/>
        <family val="2"/>
        <scheme val="minor"/>
      </rPr>
      <t xml:space="preserve"> de marque </t>
    </r>
    <r>
      <rPr>
        <b/>
        <sz val="8"/>
        <rFont val="Calibri"/>
        <family val="2"/>
        <scheme val="minor"/>
      </rPr>
      <t>JELD-WEN réf. STRAT AP 1V</t>
    </r>
    <r>
      <rPr>
        <sz val="8"/>
        <rFont val="Calibri"/>
        <family val="2"/>
        <scheme val="minor"/>
      </rPr>
      <t xml:space="preserve">
Certifié PEFC, C.O.V. : A+
Huisserie PERF+ résineux prépeinte prépeinte avec joint d'étanchéité 3 côtés, section selon épaisseur cloison.
Vantail à chant droit ou à recouvrement, cadre montants bois dur, traverse résineux, 3 paumelles 110 (chant droit) / 3 fiches (recouvrement), serrure PDDT (axe à 50), finition 2 faces de la porte avec un stratifié de la gamme de marque JELD-WEN.
Dimensions : 2040 x 830 mm, épaisseur 40 mm (conformité Accessibilité)
Validation dimensionnelle :
Hauteur : 2040 à 2700 mm
Largeur : 630 mm à 930 mm
Options :
   Solution pose fin de chantier Huisserie EVO+ avec joint d'étanchéité 3 côtés
   serrure à condamnation BCC, sans condamnation BCS axe à 50
   serrure magnétique PDDT, BCC, BCS (axe à 50)
   Porte coulissante largeurs de 730 à 930 mm, chant droit, rainure de guidage bas du vantail, poignée cuvette seule, poignée cuvette avec serrure PDDT ou BCC, trou de doigt</t>
    </r>
  </si>
  <si>
    <r>
      <rPr>
        <b/>
        <sz val="8"/>
        <rFont val="Calibri"/>
        <family val="2"/>
        <scheme val="minor"/>
      </rPr>
      <t>Bloc-porte 2 vantaux âme pleine stratifié (2 faces)</t>
    </r>
    <r>
      <rPr>
        <sz val="8"/>
        <rFont val="Calibri"/>
        <family val="2"/>
        <scheme val="minor"/>
      </rPr>
      <t xml:space="preserve"> de marque </t>
    </r>
    <r>
      <rPr>
        <b/>
        <sz val="8"/>
        <rFont val="Calibri"/>
        <family val="2"/>
        <scheme val="minor"/>
      </rPr>
      <t>JELD-WEN réf. STRAT AP 2V</t>
    </r>
    <r>
      <rPr>
        <sz val="8"/>
        <rFont val="Calibri"/>
        <family val="2"/>
        <scheme val="minor"/>
      </rPr>
      <t xml:space="preserve">
Certifié PEFC, C.O.V. : A+
Huisserie PERF+ résineux prépeinte prépeinte avec joint d'étanchéité 3 côtés, section selon épaisseur cloison.
Vantail à chant droit ou à recouvrement, cadre montants bois dur, traverse résineux, 2040 x 830+430 mm, 3 paumelles 110 (chant droit) / 3 fiches (recouvrement), serrure PDDT (axe à 50), 2 verrous encastrés haut et bas sur le semi-fixe, finition 2 faces de la porte avec un stratifié de la gamme de marque JELD-WEN.
Dimensions : 2040 x 830+430 mm, épaisseur 40 mm.
Validation dimensionnelle :
Hauteur : 2040 à 2700 mm
Largeur : 2 vantaux inégaux : 830+430 et 930+530 mm
Options :
   Solution pose fin de chantier Huisserie EVO+ avec joint d'étanchéité 3 côtés
   serrure à condamnation BCC, sans condamnation BCS axe à 50
   serrure magnétique PDDT, BCC, BCS (axe à 50)</t>
    </r>
  </si>
  <si>
    <r>
      <rPr>
        <b/>
        <sz val="8"/>
        <rFont val="Calibri"/>
        <family val="2"/>
        <scheme val="minor"/>
      </rPr>
      <t>Bloc-porte 1 vantail âme pleine laquée</t>
    </r>
    <r>
      <rPr>
        <sz val="8"/>
        <rFont val="Calibri"/>
        <family val="2"/>
        <scheme val="minor"/>
      </rPr>
      <t xml:space="preserve"> de marque </t>
    </r>
    <r>
      <rPr>
        <b/>
        <sz val="8"/>
        <rFont val="Calibri"/>
        <family val="2"/>
        <scheme val="minor"/>
      </rPr>
      <t>JELD-WEN réf. PLANE LAQ AP 1V</t>
    </r>
    <r>
      <rPr>
        <sz val="8"/>
        <rFont val="Calibri"/>
        <family val="2"/>
        <scheme val="minor"/>
      </rPr>
      <t>, Certifié PEFC, C.O.V. : A+
Huisserie EVO+ 50/72 en MDF hydro avec joint d'étanchéité 3 côtés pour cloison sèche finie d'épaisseur 50 à 72 mm (pose fin de chantier).
Vantail à chant droit, cadre résineux, 2 charnières invisibles, serrure magnétique PDDT (axe à 50) têtière finition inox, panneaux de fibre plan finition laquée blanc RAL 9010 avec ou sans insert (noir ou finition inox).
Dimensions : 2040 x 830 mm, épaisseur 40 mm (conformité Accessibilité)
Modèles : Sans insert, Griff'inox, Griff'slim, Griff'wide, Griff'steel, Griff'épur, Griff'road, Griff'sign au choix de l'architecte
Validation dimensionnelle :
Hauteur : 2040 mm
Largeur : 730 mm à 930 mm
Options :
   Huisserie EVO+ pour cloison finie d'épaisseur supérieure : EVO+ 72/88 mm, EVO+ 93 à 108 mm, EVO+ 115 à 131 mm
   serrure magnétique BCC, BCS (axe à 50)
   serrure à condamnation PDDT, BCC, BCS  axe à 40, têtière blanche
   Oculus modèle Toscane - vitrage clair ou dépoli
   Porte coulissante chant droit, rainure de guidage bas du vantail, poignée cuvette seule, poignée cuvette avec serrure PDDT ou BCC, trou de doigt</t>
    </r>
  </si>
  <si>
    <r>
      <rPr>
        <b/>
        <sz val="8"/>
        <rFont val="Calibri"/>
        <family val="2"/>
        <scheme val="minor"/>
      </rPr>
      <t>Bloc-porte 1 vantail âme pleine Décor et Décor Griffé</t>
    </r>
    <r>
      <rPr>
        <sz val="8"/>
        <rFont val="Calibri"/>
        <family val="2"/>
        <scheme val="minor"/>
      </rPr>
      <t xml:space="preserve"> de marque </t>
    </r>
    <r>
      <rPr>
        <b/>
        <sz val="8"/>
        <rFont val="Calibri"/>
        <family val="2"/>
        <scheme val="minor"/>
      </rPr>
      <t>JELD-WEN réf. DECOR AP 1V</t>
    </r>
    <r>
      <rPr>
        <sz val="8"/>
        <rFont val="Calibri"/>
        <family val="2"/>
        <scheme val="minor"/>
      </rPr>
      <t xml:space="preserve">
Certifié PEFC, C.O.V. : A+
Huisserie EVO+ 50/72 en MDF hydro avec joint d'étanchéité 3 côtés pour cloison sèche finie d'épaisseur 50 à 72 mm (pose fin de chantier).
Vantail à chant droit, cadre résineux, 2 charnières invisibles, serrure magnétique PDDT (axe à 50) têtière finition inox.
</t>
    </r>
    <r>
      <rPr>
        <u/>
        <sz val="8"/>
        <rFont val="Calibri"/>
        <family val="2"/>
        <scheme val="minor"/>
      </rPr>
      <t>Finition</t>
    </r>
    <r>
      <rPr>
        <sz val="8"/>
        <rFont val="Calibri"/>
        <family val="2"/>
        <scheme val="minor"/>
      </rPr>
      <t xml:space="preserve"> : Havane, Sable, Urban, Noyer Biscotto, Chêne patine
Dimensions : 2040 x 830 mm, épaisseur 40 mm (conformité Accessibilité)
</t>
    </r>
    <r>
      <rPr>
        <u/>
        <sz val="8"/>
        <rFont val="Calibri"/>
        <family val="2"/>
        <scheme val="minor"/>
      </rPr>
      <t>Modèles avec ou sans Insert</t>
    </r>
    <r>
      <rPr>
        <sz val="8"/>
        <rFont val="Calibri"/>
        <family val="2"/>
        <scheme val="minor"/>
      </rPr>
      <t xml:space="preserve"> : Griff'inox, Griff'slim, Griff'wide, Griff'steel, Griff'épur, Griff'road, Griff'sign au choix de l'architecte
Validation dimensionnelle :
Hauteur : 2040 mm
Largeur : 730 mm à 930 mm
Options :
   modèles griffés : Griff'inox, Griff'slim, Griff'wide, Griff'steel, Griff'épur, Griff'road, Griff'sign - insert noir ou finition inox
   Huisserie EVO+ pour cloison finie d'épaisseur supérieure : EVO+ 72/88 mm, EVO+ 93 à 108 mm, EVO+ 115 à 131 mm
   serrure magnétique BCC, BCS (axe à 50)
   serrure à condamnation PDDT, BCC, BCS  axe à 40, têtière blanche
   Oculus modèle Toscane - vitrage clair ou dépoli
   Porte coulissante chant droit, rainure de guidage bas du vantail, poignée cuvette seule, poignée cuvette avec serrure PDDT ou BCC, trou de doigt</t>
    </r>
  </si>
  <si>
    <r>
      <rPr>
        <b/>
        <sz val="8"/>
        <rFont val="Calibri"/>
        <family val="2"/>
        <scheme val="minor"/>
      </rPr>
      <t>Bloc-porte 1 vantail âme pleine Duritop</t>
    </r>
    <r>
      <rPr>
        <sz val="8"/>
        <rFont val="Calibri"/>
        <family val="2"/>
        <scheme val="minor"/>
      </rPr>
      <t xml:space="preserve"> de marque </t>
    </r>
    <r>
      <rPr>
        <b/>
        <sz val="8"/>
        <rFont val="Calibri"/>
        <family val="2"/>
        <scheme val="minor"/>
      </rPr>
      <t>JELD-WEN réf. DURITOP AP 1V</t>
    </r>
    <r>
      <rPr>
        <sz val="8"/>
        <rFont val="Calibri"/>
        <family val="2"/>
        <scheme val="minor"/>
      </rPr>
      <t xml:space="preserve">, Certifié PEFC, C.O.V. : A+
Huisserie chambranle contre chambranle aggloméré finition stratifié avec joint d'étanchéité 3 côtés, recouvrement du mur de 60 mm (pose fin de chantier). 
Vantail à recouvrement, cadre résineux, 2 fiches DIN, serrure PDDT (axe à 55), finition stratifié CPL.
Dimensions : 2040 x 830 mm, épaisseur 40 mm (conformité Accessibilité)
</t>
    </r>
    <r>
      <rPr>
        <u/>
        <sz val="8"/>
        <rFont val="Calibri"/>
        <family val="2"/>
        <scheme val="minor"/>
      </rPr>
      <t>Modèles</t>
    </r>
    <r>
      <rPr>
        <sz val="8"/>
        <rFont val="Calibri"/>
        <family val="2"/>
        <scheme val="minor"/>
      </rPr>
      <t xml:space="preserve"> : blanc ultra, chêne fumé (fil vertical ou fil horizontal), chêne sable (fil vertical ou fil horizontal), chêne pierre (fil vertical) au choix de l'architecte.
Validation dimensionnelle :
Hauteur : 2040 mm
Largeur : 730 mm à 930 mm
Options :
   système coulissant INFINY pour pose en applique, rail en aluminium, charriot auto-nettoyant à roulement à billes avec amortisseur, capot de recouvrement en aluminium finition anodisé argent, porte largeur 830  mm, rainure de guidage bas du vantail, poignée cuvette et trou de doigt.</t>
    </r>
  </si>
  <si>
    <r>
      <rPr>
        <b/>
        <sz val="8"/>
        <rFont val="Calibri"/>
        <family val="2"/>
        <scheme val="minor"/>
      </rPr>
      <t>Bloc-porte 1 vantail menuisé laqué MODA</t>
    </r>
    <r>
      <rPr>
        <sz val="8"/>
        <rFont val="Calibri"/>
        <family val="2"/>
        <scheme val="minor"/>
      </rPr>
      <t xml:space="preserve"> de marque</t>
    </r>
    <r>
      <rPr>
        <b/>
        <sz val="8"/>
        <rFont val="Calibri"/>
        <family val="2"/>
        <scheme val="minor"/>
      </rPr>
      <t xml:space="preserve"> JELD-WEN réf. MODA 1V</t>
    </r>
    <r>
      <rPr>
        <sz val="8"/>
        <rFont val="Calibri"/>
        <family val="2"/>
        <scheme val="minor"/>
      </rPr>
      <t xml:space="preserve">, C.O.V. : A+
Huisserie EVO+ 50/72 en MDF hydro avec joint d'étanchéité 3 côtés pour cloison sèche finie d'épaisseur 50 à 72 mm (pose fin de chantier). 
Vantail porte menuisée avec panneaux MDF, 2 charnières invisibles, serrure magnétique PDDT (axe à 50) têtière finition inox, finition laquée blanc RAL 9010.
Dimensions : 2040 x 830 mm, épaisseur 40 mm (conformité Accessibilité)
</t>
    </r>
    <r>
      <rPr>
        <u/>
        <sz val="8"/>
        <rFont val="Calibri"/>
        <family val="2"/>
        <scheme val="minor"/>
      </rPr>
      <t>Modèles</t>
    </r>
    <r>
      <rPr>
        <sz val="8"/>
        <rFont val="Calibri"/>
        <family val="2"/>
        <scheme val="minor"/>
      </rPr>
      <t xml:space="preserve"> : M1, M1 vision M2, M2 vision, M4, M4 vision, M5, M5 vision, M8, M8 vision, M16, M16 vision, M17, M17 vision au choix de l'architecte.
Validation dimensionnelle :
Hauteur : 2040 mm
Largeur : 730 mm à 930 mm
Options :
   Huisserie EVO+ pour cloison finie d'épaisseur supérieure : EVO+ 72/88 mm, EVO+ 93 à 108 mm, EVO+ 115 à 131 mm
   serrure magnétique BCC, BCS (axe à 50)
   serrure à condamnation PDDT, BCC, BCS  axe à 50, têtière finition inox
   Modèles vitrés oculus dépoli
   Porte coulissante chant droit, rainure de guidage bas du vantail, poignée cuvette seule, poignée cuvette avec serrure PDDT ou BCC, trou de doigt</t>
    </r>
  </si>
  <si>
    <r>
      <rPr>
        <b/>
        <sz val="8"/>
        <rFont val="Calibri"/>
        <family val="2"/>
        <scheme val="minor"/>
      </rPr>
      <t>Bloc-porte 1 vantail menuisé laqué ALL IN ONE</t>
    </r>
    <r>
      <rPr>
        <sz val="8"/>
        <rFont val="Calibri"/>
        <family val="2"/>
        <scheme val="minor"/>
      </rPr>
      <t xml:space="preserve"> de marque </t>
    </r>
    <r>
      <rPr>
        <b/>
        <sz val="8"/>
        <rFont val="Calibri"/>
        <family val="2"/>
        <scheme val="minor"/>
      </rPr>
      <t>JELD-WEN réf. ALLinONE 1V</t>
    </r>
    <r>
      <rPr>
        <sz val="8"/>
        <rFont val="Calibri"/>
        <family val="2"/>
        <scheme val="minor"/>
      </rPr>
      <t xml:space="preserve">
C.O.V. : A+
Huisserie EVO+ 50/72 en MDF hydro avec joint d'étanchéité 3 côtés pour cloison sèche finie d'épaisseur 50 à 72 mm (pose fin de chantier). 
Vantail porte menuisée avec panneaux MDF, 2 charnières invisibles, sans serrure (manipulation par la rainure), finition laquée RAL9010 avec rainures finition stratifié Smoke grey.
Dimensions : 2040 x 830 mm, épaisseur 40 mm (conformité Accessibilité)
</t>
    </r>
    <r>
      <rPr>
        <u/>
        <sz val="8"/>
        <rFont val="Calibri"/>
        <family val="2"/>
        <scheme val="minor"/>
      </rPr>
      <t>Modèles</t>
    </r>
    <r>
      <rPr>
        <sz val="8"/>
        <rFont val="Calibri"/>
        <family val="2"/>
        <scheme val="minor"/>
      </rPr>
      <t xml:space="preserve"> : Ellis, Twin au choix de l'architecte.
Validation dimensionnelle :
Hauteur : 2040 mm
Largeur : 730 mm à 930 mm
Options :
   Huisserie EVO+ pour cloison finie d'épaisseur supérieure : EVO+ 72/88 mm, EVO+ 93 à 108 mm, EVO+ 115 à 131 mm
   serrure magnétique BCC, BCS (axe à 50)
   serrure à condamnation PDDT, BCC, BCS  axe à 50, têtière finition inox
   Porte coulissante chant droit, rainure de guidage bas du vantail, poignée cuvette seule, poignée cuvette avec serrure PDDT ou BCC, trou de doigt</t>
    </r>
  </si>
  <si>
    <r>
      <rPr>
        <b/>
        <sz val="8"/>
        <rFont val="Calibri"/>
        <family val="2"/>
        <scheme val="minor"/>
      </rPr>
      <t>Bloc-porte plan 1 vantail âme isolante prépeint</t>
    </r>
    <r>
      <rPr>
        <sz val="8"/>
        <rFont val="Calibri"/>
        <family val="2"/>
        <scheme val="minor"/>
      </rPr>
      <t xml:space="preserve"> de marque </t>
    </r>
    <r>
      <rPr>
        <b/>
        <sz val="8"/>
        <rFont val="Calibri"/>
        <family val="2"/>
        <scheme val="minor"/>
      </rPr>
      <t>JELD-WEN réf. TT S</t>
    </r>
    <r>
      <rPr>
        <sz val="8"/>
        <rFont val="Calibri"/>
        <family val="2"/>
        <scheme val="minor"/>
      </rPr>
      <t>, Certifié PEFC, C.O.V. : A+
Stabilité garantie en ambiances différentielles : Climat B classe 2
Coefficient thermique : Ud = 1,1 (huisserie bois)
Huisserie PERF+ résineux prépeinte avec joint d'étanchéité 3 côtés, section selon épaisseur cloison.
Vantail à chant droit ou à recouvrement, cadre résineux, 3 paumelles 110 (chant droit) / 3 fiches (recouvrement), serrure 3 pts à relevage de béquille (axe à 50), panneaux de fibre prépeints.
Dimensions : 2040 x 830 mm, épaisseur 40 mm (conformité Accessibilité)
Validation dimensionnelle :
Hauteur : 1965 à 2040 mm
Largeur : 730 mm à 930 mm
Options :
   Solution pose fin de chantier Huisserie EVO+ avec joint d'étanchéité 3 côtés
   Serrure 3 points automatique axe à 50 (porte à recouvrement)</t>
    </r>
  </si>
  <si>
    <r>
      <rPr>
        <b/>
        <sz val="8"/>
        <rFont val="Calibri"/>
        <family val="2"/>
        <scheme val="minor"/>
      </rPr>
      <t>Bloc-porte postformé 1 vantail âme isolante prépeint</t>
    </r>
    <r>
      <rPr>
        <sz val="8"/>
        <rFont val="Calibri"/>
        <family val="2"/>
        <scheme val="minor"/>
      </rPr>
      <t xml:space="preserve"> de marque </t>
    </r>
    <r>
      <rPr>
        <b/>
        <sz val="8"/>
        <rFont val="Calibri"/>
        <family val="2"/>
        <scheme val="minor"/>
      </rPr>
      <t>JELD-WEN réf. TT S Déco</t>
    </r>
    <r>
      <rPr>
        <sz val="8"/>
        <rFont val="Calibri"/>
        <family val="2"/>
        <scheme val="minor"/>
      </rPr>
      <t xml:space="preserve">
Certifié PEFC, C.O.V. : A+
Stabilité garantie en ambiances différentielles : Climat B classe 2
Coefficient thermique : Ud = 1,1 (huisserie bois)
Huisserie PERF+ résineux prépeinte avec joint d'étanchéité 3 côtés, section selon épaisseur cloison. 
Vantail à chant droit ou à recouvrement, cadre résineux, 3 paumelles 110 (chant droit) / 3 fiches (recouvrement), serrure 3 pts à relevage de béquille (axe à 50), panneaux postformés prépeints.
Dimensions : 2040 x 830 mm, épaisseur 40 mm (conformité Accessibilité)
</t>
    </r>
    <r>
      <rPr>
        <u/>
        <sz val="8"/>
        <rFont val="Calibri"/>
        <family val="2"/>
        <scheme val="minor"/>
      </rPr>
      <t>Modèles</t>
    </r>
    <r>
      <rPr>
        <sz val="8"/>
        <rFont val="Calibri"/>
        <family val="2"/>
        <scheme val="minor"/>
      </rPr>
      <t xml:space="preserve"> : HORIZON, SEVIAC, CUBISME, CASCADE, LUPIAC, PLAISANCE, COUNTRY au choix de l'architecte
Validation dimensionnelle :
Hauteur : 1965 à 2040 mm
Largeur : 730 mm à 930 mm
Options :
   Solution pose fin de chantier Huisserie EVO+ avec joint d'étanchéité 3 côtés
   Serrure 3 points automatique axe à 50 (porte à recouvrement)</t>
    </r>
  </si>
  <si>
    <r>
      <rPr>
        <b/>
        <sz val="8"/>
        <rFont val="Calibri"/>
        <family val="2"/>
        <scheme val="minor"/>
      </rPr>
      <t>Bloc-porte rainuré Groove 1 vantail âme isolante prépeint</t>
    </r>
    <r>
      <rPr>
        <sz val="8"/>
        <rFont val="Calibri"/>
        <family val="2"/>
        <scheme val="minor"/>
      </rPr>
      <t xml:space="preserve"> de marque </t>
    </r>
    <r>
      <rPr>
        <b/>
        <sz val="8"/>
        <rFont val="Calibri"/>
        <family val="2"/>
        <scheme val="minor"/>
      </rPr>
      <t>JELD-WEN réf. TT S</t>
    </r>
    <r>
      <rPr>
        <sz val="8"/>
        <rFont val="Calibri"/>
        <family val="2"/>
        <scheme val="minor"/>
      </rPr>
      <t xml:space="preserve">
Certifié PEFC, C.O.V. : A+
Stabilité garantie en ambiances différentielles : Climat B classe 2
Coefficient thermique : Ud = 1,1 (huisserie bois)
Huisserie PERF+ résineux prépeinte avec joint d'étanchéité 3 côtés, section selon épaisseur cloison. 
Vantail à chant droit ou à recouvrement, cadre résineux, 3 paumelles 110 (chant droit) / 3 fiches (recouvrement), serrure 3 pts à relevage de béquille (axe à 50), panneaux de fibre prépeints, rainures brutes.
Dimensions : 2040 x 830 mm, épaisseur 40 mm (conformité Accessibilité)
</t>
    </r>
    <r>
      <rPr>
        <u/>
        <sz val="8"/>
        <rFont val="Calibri"/>
        <family val="2"/>
        <scheme val="minor"/>
      </rPr>
      <t>Modèles</t>
    </r>
    <r>
      <rPr>
        <sz val="8"/>
        <rFont val="Calibri"/>
        <family val="2"/>
        <scheme val="minor"/>
      </rPr>
      <t xml:space="preserve"> : INFINI, PETILLE, ONDE, DIAGRAM, LINEA, PIXEL, DOMINO, NEWTON, CHAPA, EPUR, EQUILIBRE, CARLA, ERICA, JULIE, PLENITUDE, SCALA, AXIO, BERLINO, PRISMA, ZANA, COSMO, BOREAL au choix de l'architecte.
Validation dimensionnelle :
Hauteur : 1965 à 2040 mm
Largeur : 730 mm à 930 mm
Options :
   Solution pose fin de chantier Huisserie EVO+ avec joint d'étanchéité 3 côtés
   Serrure 3 points automatique axe à 50 (porte à recouvrement)</t>
    </r>
  </si>
  <si>
    <r>
      <rPr>
        <b/>
        <sz val="8"/>
        <rFont val="Calibri"/>
        <family val="2"/>
        <scheme val="minor"/>
      </rPr>
      <t>Bloc-porte 1 vantail âme isolante stratifié (2 faces)</t>
    </r>
    <r>
      <rPr>
        <sz val="8"/>
        <rFont val="Calibri"/>
        <family val="2"/>
        <scheme val="minor"/>
      </rPr>
      <t xml:space="preserve"> de marque </t>
    </r>
    <r>
      <rPr>
        <b/>
        <sz val="8"/>
        <rFont val="Calibri"/>
        <family val="2"/>
        <scheme val="minor"/>
      </rPr>
      <t>JELD-WEN réf. TT S</t>
    </r>
    <r>
      <rPr>
        <sz val="8"/>
        <rFont val="Calibri"/>
        <family val="2"/>
        <scheme val="minor"/>
      </rPr>
      <t>, Certifié PEFC, C.O.V. : A+
Stabilité garantie en ambiances différentielles : Climat B classe 2
Coefficient thermique : Ud = 1,1 (huisserie bois)
Huisserie PERF+ résineux prépeinte prépeinte avec joint d'étanchéité 3 côtés, section selon épaisseur cloison. 
Vantail à chant droit ou à recouvrement, cadre résineux, 3 paumelles 110 (chant droit) / 3 fiches (recouvrement), serrure 3 pts à relevage de béquille (axe à 50), panneaux de fibre prépeints, rainures brutes, finition 2 faces de la porte avec un stratifié de la gamme de marque JELD-WEN.
Dimensions : 2040 x 830 mm, épaisseur 40 mm (conformité Accessibilité)
Validation dimensionnelle :
Hauteur : 1965 à 2040 mm
Largeur : 630 mm à 930 mm
Options :
   Solution pose fin de chantier Huisserie EVO+ avec joint d'étanchéité 3 côtés
   Serrure 3 points automatique axe à 50 (porte à recouvrement)</t>
    </r>
  </si>
  <si>
    <r>
      <rPr>
        <b/>
        <sz val="8"/>
        <rFont val="Calibri"/>
        <family val="2"/>
        <scheme val="minor"/>
      </rPr>
      <t>Bloc-porte plan 1 vantail âme isolante laqué</t>
    </r>
    <r>
      <rPr>
        <sz val="8"/>
        <rFont val="Calibri"/>
        <family val="2"/>
        <scheme val="minor"/>
      </rPr>
      <t xml:space="preserve"> de marque </t>
    </r>
    <r>
      <rPr>
        <b/>
        <sz val="8"/>
        <rFont val="Calibri"/>
        <family val="2"/>
        <scheme val="minor"/>
      </rPr>
      <t>JELD-WEN réf. TT S</t>
    </r>
    <r>
      <rPr>
        <sz val="8"/>
        <rFont val="Calibri"/>
        <family val="2"/>
        <scheme val="minor"/>
      </rPr>
      <t xml:space="preserve">
Certifié PEFC, C.O.V. : A+
Stabilité garantie en ambiances différentielles : Climat B classe 2
Coefficient thermique : Ud = 1,1 (huisserie bois)
Huisserie EVO+ 50/72 en MDF hydro avec joint d'étanchéité 3 côtés pour cloison sèche finie d'épaisseur 50 à 72 mm (pose fin de chantier).
Vantail à recouvrement, cadre résineux, 3 fiches bichromatées, serrure 3 pts automatique (axe à 50), panneaux de fibre plan finition laquée blanc RAL 9010.
Dimensions : 2040 x 830 mm, épaisseur 40 mm (conformité Accessibilité)
Validation dimensionnelle :
Hauteur : 2040 mm
Largeur : 730 mm à 830 mm
Options :
   Huisserie Evo+ pour cloison finie d'épaisseur supérieure : EVO+ 72/88 mm, EVO+ 93 à 108 mm, EVO+ 115 à 131 mm
   serrure 3 pts à relevage de béquille (axe à 50)</t>
    </r>
  </si>
  <si>
    <r>
      <rPr>
        <b/>
        <sz val="8"/>
        <rFont val="Calibri"/>
        <family val="2"/>
        <scheme val="minor"/>
      </rPr>
      <t>Bloc-porte plan âme isolante renforcée Climat C</t>
    </r>
    <r>
      <rPr>
        <sz val="8"/>
        <rFont val="Calibri"/>
        <family val="2"/>
        <scheme val="minor"/>
      </rPr>
      <t xml:space="preserve"> de marque </t>
    </r>
    <r>
      <rPr>
        <b/>
        <sz val="8"/>
        <rFont val="Calibri"/>
        <family val="2"/>
        <scheme val="minor"/>
      </rPr>
      <t>JELD-WEN réf. TTS 3C</t>
    </r>
    <r>
      <rPr>
        <sz val="8"/>
        <rFont val="Calibri"/>
        <family val="2"/>
        <scheme val="minor"/>
      </rPr>
      <t>, Certifié PEFC, C.O.V. : A+
Stabilité garantie en ambiances différentielles : Climat C classe 3
Coefficient thermique : Ud = 1,2 (huisserie bois)
Huisserie PERF+ résineux prépeinte avec joint d'étanchéité 3 côtés, section selon épaisseur cloison.
Vantail cadre résineux, âme isolante blindée 2 tôles, 3 paumelles 110 (chant droit) / 3 fiches (recouvrement), serrure 3 pts à relevage de béquille (axe à 50), panneaux de fibre prépeints.
Dimensions : 2040 x 830 mm, épaisseur 40 mm (conformité Accessibilité)
Validation dimensionnelle :
Hauteur : 1965 à 2040 mm
Largeur : 730 mm à 930 mm
Options :
   Solution pose fin de chantier Huisserie EVO+ avec joint d'étanchéité 3 côtés
   Serrure 3 points automatique axe à 50 (porte à recouvrement)</t>
    </r>
  </si>
  <si>
    <r>
      <rPr>
        <b/>
        <sz val="8"/>
        <rFont val="Calibri"/>
        <family val="2"/>
        <scheme val="minor"/>
      </rPr>
      <t>Bloc-porte postformé modèle Horizon âme isolante renforcée Climat C</t>
    </r>
    <r>
      <rPr>
        <sz val="8"/>
        <rFont val="Calibri"/>
        <family val="2"/>
        <scheme val="minor"/>
      </rPr>
      <t xml:space="preserve"> de marque </t>
    </r>
    <r>
      <rPr>
        <b/>
        <sz val="8"/>
        <rFont val="Calibri"/>
        <family val="2"/>
        <scheme val="minor"/>
      </rPr>
      <t>JELD-WEN réf. TTS 3C</t>
    </r>
    <r>
      <rPr>
        <sz val="8"/>
        <rFont val="Calibri"/>
        <family val="2"/>
        <scheme val="minor"/>
      </rPr>
      <t xml:space="preserve">
Certifié PEFC, C.O.V. : A+
Stabilité garantie en ambiances différentielles : Climat C classe 3
Coefficient thermique : Ud = 1,2 (huisserie bois)
Huisserie PERF+ résineux prépeinte avec joint d'étanchéité 3 côtés, section selon épaisseur cloison.
Vantail cadre résineux, âme isolante blindée 2 tôles, 3 paumelles 110 (chant droit) / 3 fiches (recouvrement), serrure 3 pts à relevage de béquille (axe à 50), panneaux postformés Horizon prépeints.
Dimensions : 2040 x 830 mm, épaisseur 40 mm (conformité Accessibilité)
Validation dimensionnelle :
Hauteur : 1965 à 2040 mm
Largeur : 730 mm à 930 mm
Options :
   Solution pose fin de chantier Huisserie EVO+ avec joint d'étanchéité 3 côtés
   Serrure 3 points automatique axe à 50 (porte à recouvrement)</t>
    </r>
  </si>
  <si>
    <r>
      <rPr>
        <b/>
        <sz val="8"/>
        <rFont val="Calibri"/>
        <family val="2"/>
        <scheme val="minor"/>
      </rPr>
      <t xml:space="preserve">Bloc-porte rainuré Groove âme isolante renforcée Climat C </t>
    </r>
    <r>
      <rPr>
        <sz val="8"/>
        <rFont val="Calibri"/>
        <family val="2"/>
        <scheme val="minor"/>
      </rPr>
      <t xml:space="preserve">de marque </t>
    </r>
    <r>
      <rPr>
        <b/>
        <sz val="8"/>
        <rFont val="Calibri"/>
        <family val="2"/>
        <scheme val="minor"/>
      </rPr>
      <t>JELD-WEN réf. TTS 3C</t>
    </r>
    <r>
      <rPr>
        <sz val="8"/>
        <rFont val="Calibri"/>
        <family val="2"/>
        <scheme val="minor"/>
      </rPr>
      <t xml:space="preserve">
Certifié PEFC, C.O.V. : A+
Stabilité garantie en ambiances différentielles : Climat C classe 3
Coefficient thermique : Ud = 1,2 (huisserie bois)
Huisserie PERF+ résineux prépeinte avec joint d'étanchéité 3 côtés, section selon épaisseur cloison. 
Vantail cadre résineux, âme isolante blindée 2 tôles, 3 paumelles 110 (chant droit) / 3 fiches (recouvrement), serrure 3 pts à relevage de béquille (axe à 50), panneaux de fibre prépeints, rainures brutes.
Dimensions : 2040 x 830 mm, épaisseur 40 mm (conformité Accessibilité)
</t>
    </r>
    <r>
      <rPr>
        <u/>
        <sz val="8"/>
        <rFont val="Calibri"/>
        <family val="2"/>
        <scheme val="minor"/>
      </rPr>
      <t>Modèles</t>
    </r>
    <r>
      <rPr>
        <sz val="8"/>
        <rFont val="Calibri"/>
        <family val="2"/>
        <scheme val="minor"/>
      </rPr>
      <t xml:space="preserve"> : INFINI, PETILLE, ONDE, DIAGRAM, LINEA, PIXEL, DOMINO, NEWTON, CHAPA, EPUR, EQUILIBRE, CARLA, ERICA, JULIE, PLENITUDE, SCALA, AXIO, BERLINO, PRISMA, ZANA, COSMO, BOREAL au choix de l'architecte.
Validation dimensionnelle :
Hauteur : 1965 à 2040 mm
Largeur : 730 mm à 930 mm
Options :
   Solution pose fin de chantier Huisserie EVO+ avec joint d'étanchéité 3 côtés
   Serrure 3 points automatique axe à 50 (porte à recouvrement)</t>
    </r>
  </si>
  <si>
    <r>
      <rPr>
        <b/>
        <sz val="8"/>
        <rFont val="Calibri"/>
        <family val="2"/>
        <scheme val="minor"/>
      </rPr>
      <t xml:space="preserve">Bloc-porte âme isolante renforcée Climat C stratifié (2 faces) </t>
    </r>
    <r>
      <rPr>
        <sz val="8"/>
        <rFont val="Calibri"/>
        <family val="2"/>
        <scheme val="minor"/>
      </rPr>
      <t xml:space="preserve">de marque </t>
    </r>
    <r>
      <rPr>
        <b/>
        <sz val="8"/>
        <rFont val="Calibri"/>
        <family val="2"/>
        <scheme val="minor"/>
      </rPr>
      <t>JELD-WEN réf. TTS 3C</t>
    </r>
    <r>
      <rPr>
        <sz val="8"/>
        <rFont val="Calibri"/>
        <family val="2"/>
        <scheme val="minor"/>
      </rPr>
      <t xml:space="preserve">
Certifié PEFC, C.O.V. : A+
Stabilité garantie en ambiances différentielles : Climat C classe 3
Coefficient thermique : Ud = 1,2 (huisserie bois)
Huisserie PERF+ résineux prépeinte avec joint d'étanchéité 3 côtés, section selon épaisseur cloison.
Vantail cadre montants bois dur, traverse résineux, âme isolante blindée 2 tôles, serrure 3 pts à relevage de béquille (axe à 50), finition 2 faces de la porte avec un stratifié de la gamme de marque JELD-WEN réf.
Dimensions : 2040 x 830 mm, épaisseur 40 mm (conformité Accessibilité)
Validation dimensionnelle :
Hauteur : 1965 à 2040 mm
Largeur : 730 mm à 930 mm
Options :
   Solution pose fin de chantier Huisserie EVO+ avec joint d'étanchéité 3 côtés
   Serrure 3 points automatique axe à 50 (porte à recouvrement)</t>
    </r>
  </si>
  <si>
    <r>
      <rPr>
        <b/>
        <sz val="8"/>
        <rFont val="Calibri"/>
        <family val="2"/>
        <scheme val="minor"/>
      </rPr>
      <t>Bloc-porte âme pleine</t>
    </r>
    <r>
      <rPr>
        <sz val="8"/>
        <rFont val="Calibri"/>
        <family val="2"/>
        <scheme val="minor"/>
      </rPr>
      <t xml:space="preserve"> de marque </t>
    </r>
    <r>
      <rPr>
        <b/>
        <sz val="8"/>
        <rFont val="Calibri"/>
        <family val="2"/>
        <scheme val="minor"/>
      </rPr>
      <t>JELD-WEN réf. AP 1V</t>
    </r>
    <r>
      <rPr>
        <sz val="8"/>
        <rFont val="Calibri"/>
        <family val="2"/>
        <scheme val="minor"/>
      </rPr>
      <t xml:space="preserve">, conforme à la norme NF 23-311.
Certifié PEFC, C.O.V. : A+
Huisserie PERF+ résineux prépeinte, section selon épaisseur cloison.
Vantail : cadre résineux, âme agglomérée, 4 paumelles 130, serrure de sûreté 1 pt (axe à 50), panneaux de fibre prépeints
Dimensions : 2040 x 930 mm, épaisseur 40 mm.
</t>
    </r>
    <r>
      <rPr>
        <u/>
        <sz val="8"/>
        <rFont val="Calibri"/>
        <family val="2"/>
        <scheme val="minor"/>
      </rPr>
      <t>Finitions</t>
    </r>
    <r>
      <rPr>
        <sz val="8"/>
        <rFont val="Calibri"/>
        <family val="2"/>
        <scheme val="minor"/>
      </rPr>
      <t xml:space="preserve"> : Panneaux de fibre prépeints / Stratifié / Stratifié avec insert / Essences fines / Rainures 2 faces (Groove) au choix de l'architecte.
Validation dimensionnelle :
Hauteur : 230 mm à 2700 mm
Largeur : 230 mm à 1230 mm
Options :
   huisserie bois dur TECH+ à peindre
   serrure de sûreté 1 point axe à 120
   serrure d'urgence D45 axe à 50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</si>
  <si>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âme pleine</t>
    </r>
    <r>
      <rPr>
        <sz val="8"/>
        <rFont val="Calibri"/>
        <family val="2"/>
        <scheme val="minor"/>
      </rPr>
      <t xml:space="preserve"> de marque </t>
    </r>
    <r>
      <rPr>
        <b/>
        <sz val="8"/>
        <rFont val="Calibri"/>
        <family val="2"/>
        <scheme val="minor"/>
      </rPr>
      <t>JELD-WEN réf. AP 2V</t>
    </r>
    <r>
      <rPr>
        <sz val="8"/>
        <rFont val="Calibri"/>
        <family val="2"/>
        <scheme val="minor"/>
      </rPr>
      <t xml:space="preserve">, conforme à la norme NF 23-311.
Certifié PEFC, C.O.V. : A+
Huisserie PERF+ résineux prépeinte, section selon épaisseur cloison.
Vantail : cadre résineux, âme agglomérée, 4 paumelles 130, serrure de sûreté 1 pt (axe à 50), 2 verrous encastrés sur le semi-fixe, panneaux de fibre prépeints
Dimensions : 2040 x 930 mm, épaisseur 40 mm.
</t>
    </r>
    <r>
      <rPr>
        <u/>
        <sz val="8"/>
        <rFont val="Calibri"/>
        <family val="2"/>
        <scheme val="minor"/>
      </rPr>
      <t>Finitions</t>
    </r>
    <r>
      <rPr>
        <sz val="8"/>
        <rFont val="Calibri"/>
        <family val="2"/>
        <scheme val="minor"/>
      </rPr>
      <t xml:space="preserve"> : Panneaux de fibre prépeints / Stratifié / Stratifié avec insert / Essences fines / Rainures 2 faces (Groove) au choix de l'architecte.
Validation dimensionnelle :
Hauteur : 230 mm à 2700 mm
Largeur : 2 vantaux égaux : 230+230 mm à 1230+1230 mm
         2 vantaux inégaux : Semi-fixe 230 à 1229 mm - Vantail : 231 à 1230 mm
Options :
   huisserie bois dur TECH+ à peindre
   serrure de sûreté 1 point axe à 120
   serrure d'urgence D45 axe à 50
   Crémone pompier, fermeture d'urgence en remplacement des verrous sur le semi-fixe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</si>
  <si>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âme pleine</t>
    </r>
    <r>
      <rPr>
        <sz val="8"/>
        <rFont val="Calibri"/>
        <family val="2"/>
        <scheme val="minor"/>
      </rPr>
      <t xml:space="preserve"> de marque </t>
    </r>
    <r>
      <rPr>
        <b/>
        <sz val="8"/>
        <rFont val="Calibri"/>
        <family val="2"/>
        <scheme val="minor"/>
      </rPr>
      <t>JELD-WEN réf. LV 1V</t>
    </r>
    <r>
      <rPr>
        <sz val="8"/>
        <rFont val="Calibri"/>
        <family val="2"/>
        <scheme val="minor"/>
      </rPr>
      <t xml:space="preserve">, conforme à la norme NF 23-311.
Certifié PEFC, C.O.V. : A+
Huisserie PERF+ résineux prépeinte, section selon épaisseur cloison.
Vantail cadre périphérique 120 mm avec vitrage, parclose bois dur affleurante : cadre résineux, âme agglomérée, 4 paumelles 130 renforcée avec cache paumelle gris, serrure de sûreté 1 pt (axe à 50), panneaux de fibre prépeints
Dimensions : 2040 x 930 mm, épaisseur 40 mm..
</t>
    </r>
    <r>
      <rPr>
        <u/>
        <sz val="8"/>
        <rFont val="Calibri"/>
        <family val="2"/>
        <scheme val="minor"/>
      </rPr>
      <t>Finitions</t>
    </r>
    <r>
      <rPr>
        <sz val="8"/>
        <rFont val="Calibri"/>
        <family val="2"/>
        <scheme val="minor"/>
      </rPr>
      <t xml:space="preserve"> : Panneaux de fibre prépeints / Stratifié / Essences fines au choix de l'architecte.
Validation dimensionnelle :
Hauteur : 530 mm à 2300 mm
Largeur : 530 mm à 1070 mm
Options :
   huisserie bois dur à peindre
   traverses intermédiaire centrée ou désaxée
   charnières invisibles
   serrure 3 ou 5 points axe à 50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</si>
  <si>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âme pleine</t>
    </r>
    <r>
      <rPr>
        <sz val="8"/>
        <rFont val="Calibri"/>
        <family val="2"/>
        <scheme val="minor"/>
      </rPr>
      <t xml:space="preserve"> de marque </t>
    </r>
    <r>
      <rPr>
        <b/>
        <sz val="8"/>
        <rFont val="Calibri"/>
        <family val="2"/>
        <scheme val="minor"/>
      </rPr>
      <t>JELD-WEN réf. LV 2V</t>
    </r>
    <r>
      <rPr>
        <sz val="8"/>
        <rFont val="Calibri"/>
        <family val="2"/>
        <scheme val="minor"/>
      </rPr>
      <t xml:space="preserve">, conforme à la norme NF 23-311.
Certifié PEFC, C.O.V. : A+
Huisserie PERF+ résineux prépeinte, section selon épaisseur cloison.
Vantail cadre périphérique 120 mm avec vitrage, parclose bois dur affleurante : cadre résineux, âme agglomérée, 4 paumelles 130 renforcée avec cache paumelle gris,  feuillure centrale de battement, serrure de sûreté 1 pt (axe à 50), , 2 verrous encastrés sur le semi-fixe, panneaux de fibre prépeints.
Dimensions : 2040 x 930+530 mm, épaisseur 40 mm..
</t>
    </r>
    <r>
      <rPr>
        <u/>
        <sz val="8"/>
        <rFont val="Calibri"/>
        <family val="2"/>
        <scheme val="minor"/>
      </rPr>
      <t>Finitions</t>
    </r>
    <r>
      <rPr>
        <sz val="8"/>
        <rFont val="Calibri"/>
        <family val="2"/>
        <scheme val="minor"/>
      </rPr>
      <t xml:space="preserve"> : Panneaux de fibre prépeints / Stratifié / Essences fines au choix de l'architecte.
Validation dimensionnelle :
Hauteur : 530 mm à 2300 mm
Largeur : 2 vantaux égaux : 530+530 mm à 1070+1070 mm
         2 vantaux inégaux : Semi-fixe 530 à 1069 mm - Vantail : 531 à 1070 mm
Options :
   huisserie bois dur à peindre
   traverses intermédiaire centrée ou désaxée
   charnières invisibles
   serrure 3 ou 5 points axe à 50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</si>
  <si>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Double Action âme pleine</t>
    </r>
    <r>
      <rPr>
        <sz val="8"/>
        <rFont val="Calibri"/>
        <family val="2"/>
        <scheme val="minor"/>
      </rPr>
      <t xml:space="preserve"> de marque </t>
    </r>
    <r>
      <rPr>
        <b/>
        <sz val="8"/>
        <rFont val="Calibri"/>
        <family val="2"/>
        <scheme val="minor"/>
      </rPr>
      <t>JELD-WEN réf. AP DA 1V</t>
    </r>
    <r>
      <rPr>
        <sz val="8"/>
        <rFont val="Calibri"/>
        <family val="2"/>
        <scheme val="minor"/>
      </rPr>
      <t xml:space="preserve">, conforme à la norme NF 23-311.
Certifié PEFC, C.O.V. : A+
Huisserie TECH+ bois dur, section selon épaisseur cloison.
Vantail : cadre résineux, âme agglomérée, 3 charnières à ressort, joint anti pince-doigts, panneaux de fibre prépeints.
Dimensions : 2040 x 930 mm, épaisseur 40 mm.
</t>
    </r>
    <r>
      <rPr>
        <u/>
        <sz val="8"/>
        <rFont val="Calibri"/>
        <family val="2"/>
        <scheme val="minor"/>
      </rPr>
      <t>Finitions</t>
    </r>
    <r>
      <rPr>
        <sz val="8"/>
        <rFont val="Calibri"/>
        <family val="2"/>
        <scheme val="minor"/>
      </rPr>
      <t xml:space="preserve"> : Panneaux de fibre prépeints / Stratifié / Stratifié avec insert / Essences fines / Rainures 2 faces (Groove) au choix de l'architecte.
Validation dimensionnelle :
Hauteur : 1410 mm à 2040 mm
Largeur : 630 mm à 1230 mm
Options :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</si>
  <si>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Double Action âme pleine</t>
    </r>
    <r>
      <rPr>
        <sz val="8"/>
        <rFont val="Calibri"/>
        <family val="2"/>
        <scheme val="minor"/>
      </rPr>
      <t xml:space="preserve"> de marque </t>
    </r>
    <r>
      <rPr>
        <b/>
        <sz val="8"/>
        <rFont val="Calibri"/>
        <family val="2"/>
        <scheme val="minor"/>
      </rPr>
      <t>JELD-WEN réf. AP DA 2V</t>
    </r>
    <r>
      <rPr>
        <sz val="8"/>
        <rFont val="Calibri"/>
        <family val="2"/>
        <scheme val="minor"/>
      </rPr>
      <t>, conforme à la norme NF 23-311.
Certifié PEFC, C.O.V. : A+
Huisserie TECH+ bois dur, section selon épaisseur cloison.
Vantail : cadre résineux, âme agglomérée, 3 charnières à ressort, joint anti pince-doigts, panneaux de fibre prépeints.
Dimensions : 2040 x 930+530 mm, épaisseur 40 mm.
Finitions : Panneaux de fibre prépeints / Stratifié / Stratifié avec insert / Essences fines / Rainures 2 faces (Groove) au choix de l'architecte.
Validation dimensionnelle :
Hauteur : 1410 mm à 2040 mm
Largeur : 2 vantaux égaux : 630+630 mm à 1030+1030 mm
         2 vantaux inégaux : Semi-fixe 330 à 630 mm - Vantail : 630 à 1030 mm
Options :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</si>
  <si>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24 (-1 ; -1) dB non feu</t>
    </r>
    <r>
      <rPr>
        <sz val="8"/>
        <rFont val="Calibri"/>
        <family val="2"/>
        <scheme val="minor"/>
      </rPr>
      <t xml:space="preserve"> de marque </t>
    </r>
    <r>
      <rPr>
        <b/>
        <sz val="8"/>
        <rFont val="Calibri"/>
        <family val="2"/>
        <scheme val="minor"/>
      </rPr>
      <t>JELD-WEN réf. AC 24</t>
    </r>
    <r>
      <rPr>
        <sz val="8"/>
        <rFont val="Calibri"/>
        <family val="2"/>
        <scheme val="minor"/>
      </rPr>
      <t>.
Certifié PEFC, C.O.V. : A+
Feu : non
Acoustique : 24 (-1 ; -1) dB. Ra = 23 dB
Huisserie PERF+ résineux prépeinte avec joint d'étanchéité 3 côtés, section selon épaisseur cloison.
Vantail : cadre résineux, 4 paumelles 130, serrure de sûreté 1 pt (axe à 50), panneaux de fibre prépeints.
Dimensions : 2040 x 930 mm, épaisseur 40 mm.
Finitions : Panneaux de fibre prépeints / Stratifié / Stratifié avec insert / Essences fines / Rainures 2 faces (Groove) au choix de l'architecte.
Validation dimensionnelle :
Hauteur : 1840 mm à 2240 mm
Largeur : 630 mm à 930 mm
Options :
   huisserie bois dur TECH+ à peindre
   serrure de sûreté 1 point axe à 120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</si>
  <si>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31 (-1 ; -3) dB non feu</t>
    </r>
    <r>
      <rPr>
        <sz val="8"/>
        <rFont val="Calibri"/>
        <family val="2"/>
        <scheme val="minor"/>
      </rPr>
      <t xml:space="preserve"> de marque </t>
    </r>
    <r>
      <rPr>
        <b/>
        <sz val="8"/>
        <rFont val="Calibri"/>
        <family val="2"/>
        <scheme val="minor"/>
      </rPr>
      <t>JELD-WEN réf. AC 31</t>
    </r>
    <r>
      <rPr>
        <sz val="8"/>
        <rFont val="Calibri"/>
        <family val="2"/>
        <scheme val="minor"/>
      </rPr>
      <t xml:space="preserve">
Certifié PEFC, C.O.V. : A+
Feu : non
Acoustique : 31 (-1 ; -3) dB. Ra = 29 dB
Huisserie PERF+ résineux prépeinte avec joint d'étanchéité 3 côtés, section selon épaisseur cloison.
Vantail : cadre résineux, 4 paumelles 130, serrure de sûreté 1 pt (axe à 50), panneaux de fibre prépeints;
Dimensions : 2040 x 930 mm, épaisseur 40 mm.
Finitions : Panneaux de fibre prépeints / Stratifié / Stratifié avec insert / Essences fines / Rainures 2 faces (Groove) au choix de l'architecte.
Validation dimensionnelle :
Hauteur : 1840 mm à 2240 mm
Largeur : 730 mm à 1030 mm
Options :
   huisserie bois dur TECH+ à peindre
   serrure de sûreté 1 point axe à 120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</si>
  <si>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acoustique 32(-1 ; -1) dB non feu</t>
    </r>
    <r>
      <rPr>
        <sz val="8"/>
        <rFont val="Calibri"/>
        <family val="2"/>
        <scheme val="minor"/>
      </rPr>
      <t xml:space="preserve"> de marque </t>
    </r>
    <r>
      <rPr>
        <b/>
        <sz val="8"/>
        <rFont val="Calibri"/>
        <family val="2"/>
        <scheme val="minor"/>
      </rPr>
      <t>JELD-WEN réf. AC 32 LV</t>
    </r>
    <r>
      <rPr>
        <sz val="8"/>
        <rFont val="Calibri"/>
        <family val="2"/>
        <scheme val="minor"/>
      </rPr>
      <t>, conforme à la norme NF 23-311.
Certifié PEFC, C.O.V. : A+
Feu : non
Acoustique : 32 (-1 ; -1) dB. Ra = 31 dB
Huisserie PERF+ résineux prépeinte avec joint d'étanchéité 3 côtés, section selon épaisseur cloison.
Vantail encadrement largeur 120 mm avec vitrage, parclose bois dur affleurante, cadre résineux, âme acoustique, 4 paumelles 130 renforcée avec cache paumelle gris, serrure de sûreté 1 pt (axe à 50), joint double lèvres en partie basse, panneaux de fibre prépeints.
Dimensions : 2040 x 930 mm, épaisseur 40 mm.
Finitions : Panneaux de fibre prépeints / Stratifié / Essences fines au choix de l'architecte.
Validation dimensionnelle :
Hauteur : 1840 mm à 2240 mm
Largeur : 730 mm à 1030 mm
Options :
   huisserie bois dur à peindre
   traverses intermédiaire centrée ou désaxée
   charnières invisibles
   serrure 3 ou 5 points axe à 50
   serrure d'urgence D45 axe à 50
   Bas du vantail : plinthe automatique référencée de marque JELD-WEN réf. (30 dB Ra), seuil à la suisse bois dur (32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</si>
  <si>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acoustique 32(-1 ; -1) dB non feu</t>
    </r>
    <r>
      <rPr>
        <sz val="8"/>
        <rFont val="Calibri"/>
        <family val="2"/>
        <scheme val="minor"/>
      </rPr>
      <t xml:space="preserve"> de marque </t>
    </r>
    <r>
      <rPr>
        <b/>
        <sz val="8"/>
        <rFont val="Calibri"/>
        <family val="2"/>
        <scheme val="minor"/>
      </rPr>
      <t>JELD-WEN réf. AC 32 LV ET</t>
    </r>
    <r>
      <rPr>
        <sz val="8"/>
        <rFont val="Calibri"/>
        <family val="2"/>
        <scheme val="minor"/>
      </rPr>
      <t>, conforme à la norme NF 23-311.
Certifié PEFC, C.O.V. : A+
Feu : non
Acoustique : 32 (-1 ; -1) dB. Ra = 31 dB
Huisserie PERF+ résineux prépeinte avec joint d'étanchéité 3 côtés, section selon épaisseur cloison.
Vantail encadrement largeur 120 mm avec vitrage, parclose bois dur affleurante, cadre résineux, âme acoustique, 4 paumelles 130 renforcée avec cache paumelle gris, feuillure centrale de battement avec joint acoustique, serrure de sûreté 1 pt (axe à 50), 2 verrous encastrés sur le semi-fixe, joint double lèvres en partie basse, joint double lèvres en partie basse, panneaux de fibre prépeints.
Dimensions : 2040 x 930 mm, épaisseur 40 mm.
Finitions : Panneaux de fibre prépeints / Stratifié / Essences fines au choix de l'architecte.
Validation dimensionnelle :
Hauteur : 1840 mm à 2240 mm
Largeur : 2 vantaux égaux : 630+630 mm à 830+830 mm
         2 vantaux inégaux : Semi-fixe 530 à 630 mm - Vantail : 730 à 1030 mm
Options :
   huisserie bois dur à peindre
   traverses intermédiaire centrée ou désaxée
   charnières invisibles
   serrure 3 ou 5 points axe à 50
   serrure d'urgence D45 axe à 50
   Bas du vantail : plinthe automatique référencée de marque JELD-WEN réf. (30 dB Ra)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</si>
  <si>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avec condamnation</t>
    </r>
    <r>
      <rPr>
        <sz val="8"/>
        <rFont val="Calibri"/>
        <family val="2"/>
        <scheme val="minor"/>
      </rPr>
      <t xml:space="preserve"> de marque </t>
    </r>
    <r>
      <rPr>
        <b/>
        <sz val="8"/>
        <rFont val="Calibri"/>
        <family val="2"/>
        <scheme val="minor"/>
      </rPr>
      <t>JELD-WEN réf. CI30</t>
    </r>
    <r>
      <rPr>
        <sz val="8"/>
        <rFont val="Calibri"/>
        <family val="2"/>
        <scheme val="minor"/>
      </rPr>
      <t xml:space="preserve">.
Certifié PEFC,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panneaux de fibre prépeints.
Dimensions : 2040 x 930 mm, épaisseur 40 mm.
Finitions : Panneaux de fibre prépeints / Stratifié / Stratifié avec insert / Essences fines / Rainures 2 faces (Groove) au choix de l'architecte.
Validation dimensionnelle :
Hauteur : 230 mm à 2645 mm
Largeur : 230 mm à 1230 mm
(surface maxi : 2,95 m2)
Options :
   huisserie bois dur TECH+ à peindre
   charnières invisibles
   serrure de sûreté 1 point axe à 120 ; serrure 3 ou 5 points axe à 50, axe à 120
   serrure à carte, serrure électrique (cf. liste sur nos fiches techniques)
   serrure d'urgence D45 axe à 50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</si>
  <si>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avec condamnation</t>
    </r>
    <r>
      <rPr>
        <sz val="8"/>
        <rFont val="Calibri"/>
        <family val="2"/>
        <scheme val="minor"/>
      </rPr>
      <t xml:space="preserve"> de marque </t>
    </r>
    <r>
      <rPr>
        <b/>
        <sz val="8"/>
        <rFont val="Calibri"/>
        <family val="2"/>
        <scheme val="minor"/>
      </rPr>
      <t>JELD-WEN réf. CI30 ET</t>
    </r>
    <r>
      <rPr>
        <sz val="8"/>
        <rFont val="Calibri"/>
        <family val="2"/>
        <scheme val="minor"/>
      </rPr>
      <t xml:space="preserve">.
Certifié PEFC, C.O.V. : A+
Feu : EI30
Huisserie PERF+ résineux prépeinte, section selon épaisseur cloison.
Vantail </t>
    </r>
    <r>
      <rPr>
        <b/>
        <sz val="8"/>
        <rFont val="Calibri"/>
        <family val="2"/>
        <scheme val="minor"/>
      </rPr>
      <t xml:space="preserve">sans joint intumescent apparent </t>
    </r>
    <r>
      <rPr>
        <sz val="8"/>
        <rFont val="Calibri"/>
        <family val="2"/>
        <scheme val="minor"/>
      </rPr>
      <t xml:space="preserve">sur les montants de porte, ni sur l'huisserie </t>
    </r>
    <r>
      <rPr>
        <b/>
        <sz val="8"/>
        <rFont val="Calibri"/>
        <family val="2"/>
        <scheme val="minor"/>
      </rPr>
      <t>empêchant sa dégradation</t>
    </r>
    <r>
      <rPr>
        <sz val="8"/>
        <rFont val="Calibri"/>
        <family val="2"/>
        <scheme val="minor"/>
      </rPr>
      <t xml:space="preserve"> : cadre résineux, 4 paumelles 130, feuillure de battement avec joint intumescent et joint acoustique, serrure de sûreté 1 pt (axe à 50), verrous haut et bas encastrés sur le semi-fixe, panneaux de fibre prépeints
Dimensions : 2040 x 930+530 mm, épaisseur 40 mm.
Finitions : Panneaux de fibre prépeints / Stratifié / Stratifié avec insert / Essences fines / Rainures 2 faces (Groove) au choix de l'architecte.
Validation dimensionnelle :
Hauteur : 230 mm à 2645 mm
Largeur : 2 vantaux égaux : 230+230 mm à 1230+1230 mm
         2 vantaux inégaux : Semi-fixe 230 à 1229 mm - Vantail : 231 à 1230 mm
(surface maxi 5,90 m2)
Options :
   huisserie bois dur TECH+ à peindre
   charnières invisibles
   serrure de sûreté 1 point axe à 120 ; serrure 3 ou 5 points axe à 50, axe à 120
   serrure à carte, serrure électrique (cf. liste sur nos fiches techniques)
   serrure d'urgence D45 axe à 50
   Crémone pompier, fermeture d'urgence en remplacement des verrous sur le semi-fixe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</si>
  <si>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Ouverture sur Simple Poussée (sans point de fermeture)</t>
    </r>
    <r>
      <rPr>
        <sz val="8"/>
        <rFont val="Calibri"/>
        <family val="2"/>
        <scheme val="minor"/>
      </rPr>
      <t xml:space="preserve"> de marque </t>
    </r>
    <r>
      <rPr>
        <b/>
        <sz val="8"/>
        <rFont val="Calibri"/>
        <family val="2"/>
        <scheme val="minor"/>
      </rPr>
      <t>JELD-WEN réf. CI30 OSP</t>
    </r>
    <r>
      <rPr>
        <sz val="8"/>
        <rFont val="Calibri"/>
        <family val="2"/>
        <scheme val="minor"/>
      </rPr>
      <t xml:space="preserve">.
Certifié PEFC,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panneaux de fibre prépeints.
Dimensions : 2040 x 930 mm, épaisseur 40 mm.
Finitions : Panneaux de fibre prépeints / Stratifié / Stratifié avec insert / Essences fines / Rainures 2 faces (Groove) au choix de l'architecte.
Validation dimensionnelle :
Hauteur : 230 mm à 2645 mm
Largeur : 430 mm à 1230 mm
(surface maxi : 2,95 m2)
Options :
   huisserie bois dur TECH+ à peindre
   charnières invisibles
   ferme-porte encastré, ferme-porte à coulisse et bras compas
   barre anti-panique, fermeture d'urgence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</si>
  <si>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Ouverture sur Simple Poussée (sans point de fermeture)</t>
    </r>
    <r>
      <rPr>
        <sz val="8"/>
        <rFont val="Calibri"/>
        <family val="2"/>
        <scheme val="minor"/>
      </rPr>
      <t xml:space="preserve"> de marque </t>
    </r>
    <r>
      <rPr>
        <b/>
        <sz val="8"/>
        <rFont val="Calibri"/>
        <family val="2"/>
        <scheme val="minor"/>
      </rPr>
      <t>JELD-WEN réf. CI30 OSP ET</t>
    </r>
    <r>
      <rPr>
        <sz val="8"/>
        <rFont val="Calibri"/>
        <family val="2"/>
        <scheme val="minor"/>
      </rPr>
      <t xml:space="preserve">.
Certifié PEFC,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feuillure de battement avec joint intumescent, verrous haut et bas encastrés sur le semi-fixe, panneaux de fibre prépeints;
Dimensions : 2040 x 930+530 mm, épaisseur 40 mm.
Finitions : Panneaux de fibre prépeints / Stratifié / Stratifié avec insert / Essences fines / Rainures 2 faces (Groove) au choix de l'architecte.
Validation dimensionnelle :
Hauteur : 230 mm à 2645 mm
Largeur : 2 vantaux égaux : 430+430 mm à 1230+1230 mm
         2 vantaux inégaux : Semi-fixe 430 à 1229 mm - Vantail : 431 à 1230 mm
(surface maxi 5,90 m2)
Options :
   huisserie bois dur TECH+ à peindre
   charnières invisibles
   ferme-porte encastré, ferme-porte à coulisse et bras compas
   barre anti-panique, fermeture d'urgence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</si>
  <si>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Double Action</t>
    </r>
    <r>
      <rPr>
        <sz val="8"/>
        <rFont val="Calibri"/>
        <family val="2"/>
        <scheme val="minor"/>
      </rPr>
      <t xml:space="preserve"> de marque </t>
    </r>
    <r>
      <rPr>
        <b/>
        <sz val="8"/>
        <rFont val="Calibri"/>
        <family val="2"/>
        <scheme val="minor"/>
      </rPr>
      <t>JELD-WEN réf. CI60 DA</t>
    </r>
    <r>
      <rPr>
        <sz val="8"/>
        <rFont val="Calibri"/>
        <family val="2"/>
        <scheme val="minor"/>
      </rPr>
      <t>.
Certifié PEFC, C.O.V. : A+
Feu : EI30
Huisserie TECH+ bois dur, section selon épaisseur cloison.
Vantail cadre bois dur, âme feu EI30, pivot linteau encastré, joint anti pince-doigts, panneaux de fibre prépeints.
Dimensions : 2040 x 930 mm, épaisseur 56 mm.
Finitions : Panneaux de fibre prépeints / Stratifié / Stratifié avec insert / Essences fines / Rainures 2 faces (Groove) au choix de l'architecte.
Validation dimensionnelle :
Hauteur : 230 mm à 2645 mm
Largeur : 430 mm à 1230 mm
Options :
   Montants ajustables - fileur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</si>
  <si>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Double Action</t>
    </r>
    <r>
      <rPr>
        <sz val="8"/>
        <rFont val="Calibri"/>
        <family val="2"/>
        <scheme val="minor"/>
      </rPr>
      <t xml:space="preserve"> de marque </t>
    </r>
    <r>
      <rPr>
        <b/>
        <sz val="8"/>
        <rFont val="Calibri"/>
        <family val="2"/>
        <scheme val="minor"/>
      </rPr>
      <t>JELD-WEN réf. CI60 DA ET</t>
    </r>
    <r>
      <rPr>
        <sz val="8"/>
        <rFont val="Calibri"/>
        <family val="2"/>
        <scheme val="minor"/>
      </rPr>
      <t>.
Certifié PEFC, C.O.V. : A+
Feu : EI30
Huisserie TECH+ bois dur, section selon épaisseur cloison.
Vantail cadre bois dur, âme feu EI30, pivot linteau encastré, joint anti pince-doigts, panneaux de fibre prépeints.
Dimensions : 2040 x 930 mm, épaisseur 56 mm.
Finitions : Panneaux de fibre prépeints / Stratifié / Stratifié avec insert / Essences fines / Rainures 2 faces (Groove) au choix de l'architecte.
Validation dimensionnelle :
Hauteur : 230 mm à 2645 mm
Largeur : 2 vantaux égaux : 430+430 mm à 1185+1185 mm
         2 vantaux inégaux : Semi-fixe 430 à 1184 mm - Vantail : 431 à 1185 m
(surface maxi 5,68 m2)
Options :
   Montants ajustables - fileur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</si>
  <si>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Double Action sans montant</t>
    </r>
    <r>
      <rPr>
        <sz val="8"/>
        <rFont val="Calibri"/>
        <family val="2"/>
        <scheme val="minor"/>
      </rPr>
      <t xml:space="preserve"> de marque </t>
    </r>
    <r>
      <rPr>
        <b/>
        <sz val="8"/>
        <rFont val="Calibri"/>
        <family val="2"/>
        <scheme val="minor"/>
      </rPr>
      <t>JELD-WEN réf. CI60 DA</t>
    </r>
    <r>
      <rPr>
        <sz val="8"/>
        <rFont val="Calibri"/>
        <family val="2"/>
        <scheme val="minor"/>
      </rPr>
      <t>.
Certifié PEFC, C.O.V. : A+
Feu : EI30
Traverse huisserie TECH+ bois dur, section selon épaisseur cloison.
Vantail cadre bois dur, âme feu EI30, pivot linteau encastré, joint anti pince-doigts, panneaux de fibre prépeints.
Dimensions : 2040 x 930 mm, épaisseur 56 mm.
Finitions : Panneaux de fibre prépeints / Stratifié / Stratifié avec insert / Essences fines / Rainures 2 faces (Groove) au choix de l'architecte.
Validation dimensionnelle :
Hauteur : 230 mm à 2645 mm
Largeur : 430 mm à 1230 mm
Options :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</si>
  <si>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Double Action sans montant</t>
    </r>
    <r>
      <rPr>
        <sz val="8"/>
        <rFont val="Calibri"/>
        <family val="2"/>
        <scheme val="minor"/>
      </rPr>
      <t xml:space="preserve"> de marque </t>
    </r>
    <r>
      <rPr>
        <b/>
        <sz val="8"/>
        <rFont val="Calibri"/>
        <family val="2"/>
        <scheme val="minor"/>
      </rPr>
      <t>JELD-WEN réf. CI60 DA ET</t>
    </r>
    <r>
      <rPr>
        <sz val="8"/>
        <rFont val="Calibri"/>
        <family val="2"/>
        <scheme val="minor"/>
      </rPr>
      <t>.
Certifié PEFC, C.O.V. : A+
Feu : EI30
Traverse huisserie TECH+ bois dur, section selon épaisseur cloison.
Vantail cadre bois dur, âme feu EI30, pivot linteau encastré, joint anti pince-doigts, panneaux de fibre prépeints.
Dimensions : 2040 x 930 mm, épaisseur 56 mm.
Finitions : Panneaux de fibre prépeints / Stratifié / Stratifié avec insert / Essences fines / Rainures 2 faces (Groove) au choix de l'architecte.
Validation dimensionnelle :
Hauteur : 230 mm à 2645 mm
Largeur : 2 vantaux égaux : 430+430 mm à 1185+1185 mm
         2 vantaux inégaux : Semi-fixe 430 à 1184 mm - Vantail : 431 à 1185 m
(surface maxi 5,68 m2)
Options :
   Montants ajustables - fileur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</si>
  <si>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EI60 avec condamnation</t>
    </r>
    <r>
      <rPr>
        <sz val="8"/>
        <rFont val="Calibri"/>
        <family val="2"/>
        <scheme val="minor"/>
      </rPr>
      <t xml:space="preserve"> de marque</t>
    </r>
    <r>
      <rPr>
        <b/>
        <sz val="8"/>
        <rFont val="Calibri"/>
        <family val="2"/>
        <scheme val="minor"/>
      </rPr>
      <t xml:space="preserve"> JELD-WEN réf. CI60.</t>
    </r>
    <r>
      <rPr>
        <sz val="8"/>
        <rFont val="Calibri"/>
        <family val="2"/>
        <scheme val="minor"/>
      </rPr>
      <t xml:space="preserve">
Certifié PEFC, C.O.V. : A+
Feu : EI60
Huisserie PERF+ résineux prépeinte, section selon épaisseur cloison.
Vantail : cadre bois dur, 4 paumelles 130, serrure de sûreté 1 pt (axe à 50), panneaux de fibre prépeints.
Dimensions : 2040 x 930 mm, épaisseur 40 mm.
Finitions : Panneaux de fibre prépeints / Stratifié / Stratifié avec insert / Essences fines / Rainures 2 faces (Groove) au choix de l'architecte.
Validation dimensionnelle :
Hauteur : 230 mm à 2300 mm
Largeur : 430 mm à 1230 mm
Options :
   huisserie bois dur TECH+ à peindre
   charnières invisibles
   serrure de sûreté 1 point axe à 120 ; serrure 3 ou 5 points axe à 50, axe à 120
   serrure à carte, serrure électrique (cf. liste sur nos fiches techniques)
   serrure d'urgence D45 axe à 50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</si>
  <si>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EI60 avec condamnation</t>
    </r>
    <r>
      <rPr>
        <sz val="8"/>
        <rFont val="Calibri"/>
        <family val="2"/>
        <scheme val="minor"/>
      </rPr>
      <t xml:space="preserve"> de marque </t>
    </r>
    <r>
      <rPr>
        <b/>
        <sz val="8"/>
        <rFont val="Calibri"/>
        <family val="2"/>
        <scheme val="minor"/>
      </rPr>
      <t>JELD-WEN réf. CI60 ET</t>
    </r>
    <r>
      <rPr>
        <sz val="8"/>
        <rFont val="Calibri"/>
        <family val="2"/>
        <scheme val="minor"/>
      </rPr>
      <t>.
Certifié PEFC, C.O.V. : A+
Feu : EI60
Huisserie PERF+ résineux prépeinte, section selon épaisseur cloison.
Vantail : cadre résineux, 4 paumelles 130, feuillure de battement avec joint intumescent et joint acoustique, serrure de sûreté 1 pt (axe à 50), verrous haut et bas encastrés sur le semi-fixe, panneaux de fibre prépeints
Dimensions : 2040 x 930+530 mm, épaisseur 40 mm.
Finitions : Panneaux de fibre prépeints / Stratifié / Stratifié avec insert / Essences fines / Rainures 2 faces (Groove) au choix de l'architecte.
Validation dimensionnelle :
Hauteur : 230 mm à 2300 mm
Largeur : 2 vantaux égaux : 230+230 mm à 1030+1030 mm
         2 vantaux inégaux : Semi-fixe 230 à 1029 mm - Vantail : 231 à 1030 mm
Options :
   huisserie bois dur TECH+ à peindre
   charnières invisibles
   serrure de sûreté 1 point axe à 120 ; serrure 3 ou 5 points axe à 50, axe à 120
   serrure à carte, serrure électrique (cf. liste sur nos fiches techniques)
   serrure d'urgence D45 axe à 50
   Crémone pompier, fermeture d'urgence en remplacement des verrous sur le semi-fixe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</si>
  <si>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EI60 Ouverture sur Simple Poussée (sans point de fermeture)</t>
    </r>
    <r>
      <rPr>
        <sz val="8"/>
        <rFont val="Calibri"/>
        <family val="2"/>
        <scheme val="minor"/>
      </rPr>
      <t xml:space="preserve"> de marque </t>
    </r>
    <r>
      <rPr>
        <b/>
        <sz val="8"/>
        <rFont val="Calibri"/>
        <family val="2"/>
        <scheme val="minor"/>
      </rPr>
      <t>JELD-WEN réf. CI60 OSP.</t>
    </r>
    <r>
      <rPr>
        <sz val="8"/>
        <rFont val="Calibri"/>
        <family val="2"/>
        <scheme val="minor"/>
      </rPr>
      <t xml:space="preserve">
Certifié PEFC, C.O.V. : A+
Feu : EI60
Huisserie PERF+ résineux prépeinte, section selon épaisseur cloison.
Vantail : cadre bois dur, 4 paumelles 130, panneaux de fibre prépeints.
Dimensions : 2040 x 930 mm, épaisseur 40 mm.
Finitions : Panneaux de fibre prépeints / Stratifié / Stratifié avec insert / Essences fines / Rainures 2 faces (Groove) au choix de l'architecte.
Validation dimensionnelle :
Hauteur : 230 mm à 2300 mm
Largeur : 430 mm à 1230 mm
Options :
   huisserie bois dur TECH+ à peindre
   charnières invisibles
   ferme-porte encastré, ferme-porte à coulisse et bras compas
   barre anti-panique, fermeture d'urgence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</si>
  <si>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EI60 Ouverture sur Simple Poussée (sans point de fermeture)</t>
    </r>
    <r>
      <rPr>
        <sz val="8"/>
        <rFont val="Calibri"/>
        <family val="2"/>
        <scheme val="minor"/>
      </rPr>
      <t xml:space="preserve"> de marque </t>
    </r>
    <r>
      <rPr>
        <b/>
        <sz val="8"/>
        <rFont val="Calibri"/>
        <family val="2"/>
        <scheme val="minor"/>
      </rPr>
      <t>JELD-WEN réf. CI60 OSP ET.</t>
    </r>
    <r>
      <rPr>
        <sz val="8"/>
        <rFont val="Calibri"/>
        <family val="2"/>
        <scheme val="minor"/>
      </rPr>
      <t xml:space="preserve">
Certifié PEFC, C.O.V. : A+
Feu : EI60
Huisserie PERF+ résineux prépeinte, section selon épaisseur cloison.
Vantail : cadre bois dur, 4 paumelles 130, joint double lèvres avec joint intumescent, panneaux de fibre prépeints;
Dimensions : 2040 x 930+530 mm, épaisseur 40 mm.
Finitions : Panneaux de fibre prépeints / Stratifié / Stratifié avec insert / Essences fines / Rainures 2 faces (Groove) au choix de l'architecte.
Validation dimensionnelle :
Hauteur : 230 mm à 2300 mm
Largeur : 2 vantaux égaux : 430+430 mm à 1030+1030 mm
         2 vantaux inégaux : Semi-fixe 430 à 1029 mm - Vantail : 431 à 1030 mm
Options :
   huisserie bois dur TECH+ à peindre
   charnières invisibles
   ferme-porte encastré, ferme-porte à coulisse et bras compas
   barre anti-panique, fermeture d'urgence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</si>
  <si>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EI60 Double Action</t>
    </r>
    <r>
      <rPr>
        <sz val="8"/>
        <rFont val="Calibri"/>
        <family val="2"/>
        <scheme val="minor"/>
      </rPr>
      <t xml:space="preserve"> de marque </t>
    </r>
    <r>
      <rPr>
        <b/>
        <sz val="8"/>
        <rFont val="Calibri"/>
        <family val="2"/>
        <scheme val="minor"/>
      </rPr>
      <t>JELD-WEN réf. CI60 DA</t>
    </r>
    <r>
      <rPr>
        <sz val="8"/>
        <rFont val="Calibri"/>
        <family val="2"/>
        <scheme val="minor"/>
      </rPr>
      <t>.
Certifié PEFC, C.O.V. : A+
Feu : EI60
Huisserie Tech+ bois dur, section selon épaisseur cloison.
Vantail cadre bois dur, âme feu EI30, pivot linteau encastré, joint anti pince-doigts, panneaux de fibre prépeints.
Dimensions : 2040 x 930 mm, épaisseur 56 mm.
Finitions : Panneaux de fibre prépeints / Stratifié / Stratifié avec insert / Essences fines / Rainures 2 faces (Groove) au choix de l'architecte.
Validation dimensionnelle :
Hauteur : 230 mm à 2300 mm
Largeur : 430 mm à 1230 mm
Options :
   Montants ajustables - fileur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</si>
  <si>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EI60 Double Action</t>
    </r>
    <r>
      <rPr>
        <sz val="8"/>
        <rFont val="Calibri"/>
        <family val="2"/>
        <scheme val="minor"/>
      </rPr>
      <t xml:space="preserve"> de marque </t>
    </r>
    <r>
      <rPr>
        <b/>
        <sz val="8"/>
        <rFont val="Calibri"/>
        <family val="2"/>
        <scheme val="minor"/>
      </rPr>
      <t>JELD-WEN réf. CI60 DA ET</t>
    </r>
    <r>
      <rPr>
        <sz val="8"/>
        <rFont val="Calibri"/>
        <family val="2"/>
        <scheme val="minor"/>
      </rPr>
      <t>.
Certifié PEFC, C.O.V. : A+
Feu : EI60
Huisserie Tech+ bois dur, section selon épaisseur cloison.
Vantail cadre bois dur, âme feu EI30, pivot linteau encastré, joint anti pince-doigts, panneaux de fibre prépeints.
Dimensions : 2040 x 930 mm, épaisseur 56 mm.
Finitions : Panneaux de fibre prépeints / Stratifié / Stratifié avec insert / Essences fines / Rainures 2 faces (Groove) au choix de l'architecte.
Validation dimensionnelle :
Hauteur : 230 mm à 2300 mm
Largeur : 2 vantaux égaux : 430+430 mm à 1030+1030 mm
         2 vantaux inégaux : Semi-fixe 430 à 1029 mm - Vantail : 431 à 1030 m
Options :
   Montants ajustables - fileur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</si>
  <si>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EI60 Double Action sans montant</t>
    </r>
    <r>
      <rPr>
        <sz val="8"/>
        <rFont val="Calibri"/>
        <family val="2"/>
        <scheme val="minor"/>
      </rPr>
      <t xml:space="preserve"> de marque </t>
    </r>
    <r>
      <rPr>
        <b/>
        <sz val="8"/>
        <rFont val="Calibri"/>
        <family val="2"/>
        <scheme val="minor"/>
      </rPr>
      <t>JELD-WEN réf. CI60 DA</t>
    </r>
    <r>
      <rPr>
        <sz val="8"/>
        <rFont val="Calibri"/>
        <family val="2"/>
        <scheme val="minor"/>
      </rPr>
      <t>.
Certifié PEFC, C.O.V. : A+
Feu : EI60
Huisserie Tech+ bois dur, section selon épaisseur cloison.
Vantail cadre bois dur, âme feu EI30, pivot linteau encastré, joint anti pince-doigts, panneaux de fibre prépeints.
Dimensions : 2040 x 930 mm, épaisseur 56 mm.
Finitions : Panneaux de fibre prépeints / Stratifié / Stratifié avec insert / Essences fines / Rainures 2 faces (Groove) au choix de l'architecte.
Validation dimensionnelle :
Hauteur : 230 mm à 2300 mm
Largeur : 430 mm à 1230 mm
Options :
   Montants ajustables - fileur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</si>
  <si>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Double Action sans montant</t>
    </r>
    <r>
      <rPr>
        <sz val="8"/>
        <rFont val="Calibri"/>
        <family val="2"/>
        <scheme val="minor"/>
      </rPr>
      <t xml:space="preserve"> de marque </t>
    </r>
    <r>
      <rPr>
        <b/>
        <sz val="8"/>
        <rFont val="Calibri"/>
        <family val="2"/>
        <scheme val="minor"/>
      </rPr>
      <t>JELD-WEN réf. CI60 DA ET</t>
    </r>
    <r>
      <rPr>
        <sz val="8"/>
        <rFont val="Calibri"/>
        <family val="2"/>
        <scheme val="minor"/>
      </rPr>
      <t>.
Certifié PEFC, C.O.V. : A+
Feu : EI60
Huisserie Tech+ bois dur, section selon épaisseur cloison.
Vantail cadre bois dur, âme feu EI30, pivot linteau encastré, joint anti pince-doigts, panneaux de fibre prépeints.
Dimensions : 2040 x 930 mm, épaisseur 56 mm.
Finitions : Panneaux de fibre prépeints / Stratifié / Stratifié avec insert / Essences fines / Rainures 2 faces (Groove) au choix de l'architecte.
Validation dimensionnelle :
Hauteur : 230 mm à 2300 mm
Largeur : 2 vantaux égaux : 430+430 mm à 1030+1030 mm
         2 vantaux inégaux : Semi-fixe 430 à 1029 mm - Vantail : 431 à 1030 mm
Options :
   Montants ajustables - fileur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</si>
  <si>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feu E30/EW30/EI30 avec verrouillage</t>
    </r>
    <r>
      <rPr>
        <sz val="8"/>
        <rFont val="Calibri"/>
        <family val="2"/>
        <scheme val="minor"/>
      </rPr>
      <t xml:space="preserve"> de marque </t>
    </r>
    <r>
      <rPr>
        <b/>
        <sz val="8"/>
        <rFont val="Calibri"/>
        <family val="2"/>
        <scheme val="minor"/>
      </rPr>
      <t>JELD-WEN réf. CI 30 LV</t>
    </r>
    <r>
      <rPr>
        <sz val="8"/>
        <rFont val="Calibri"/>
        <family val="2"/>
        <scheme val="minor"/>
      </rPr>
      <t xml:space="preserve">.
Certifié PEFC, C.O.V. : A+
Feu : E30/EW30/EI30
Huisserie PERF+ résineux prépeinte, section selon épaisseur cloison.
Vantail cadre périphérique 120 mm avec vitrage, parclose bois dur affleurante : cadre bois dur, 4 paumelles 130 renforcée avec cache paumelle gris, serrure de sûreté 1 pt (axe à 50), panneaux de fibre prépeints
Dimensions : 2040 x 930 mm, épaisseur 56 mm..
</t>
    </r>
    <r>
      <rPr>
        <u/>
        <sz val="8"/>
        <rFont val="Calibri"/>
        <family val="2"/>
        <scheme val="minor"/>
      </rPr>
      <t>Finitions</t>
    </r>
    <r>
      <rPr>
        <sz val="8"/>
        <rFont val="Calibri"/>
        <family val="2"/>
        <scheme val="minor"/>
      </rPr>
      <t xml:space="preserve"> : Panneaux de fibre prépeints / Stratifié / Essences fines au choix de l'architecte.
Validation dimensionnelle :
Hauteur : 530 mm à 2300 mm
Largeur : 530 mm à 1070 mm
Options :
   huisserie bois dur TECH+ à peindre
   traverses intermédiaire centrée ou désaxée
   charnières invisibles
   serrure 3 ou 5 points axe à 50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</si>
  <si>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Largement Vitré feu E30/EW30/EI30 avec verrouillage </t>
    </r>
    <r>
      <rPr>
        <sz val="8"/>
        <rFont val="Calibri"/>
        <family val="2"/>
        <scheme val="minor"/>
      </rPr>
      <t xml:space="preserve">de marque </t>
    </r>
    <r>
      <rPr>
        <b/>
        <sz val="8"/>
        <rFont val="Calibri"/>
        <family val="2"/>
        <scheme val="minor"/>
      </rPr>
      <t>JELD-WEN réf. CI 30 LV ET</t>
    </r>
    <r>
      <rPr>
        <sz val="8"/>
        <rFont val="Calibri"/>
        <family val="2"/>
        <scheme val="minor"/>
      </rPr>
      <t xml:space="preserve">
Certifié PEFC, C.O.V. : A+
Feu : E30/EW30/EI30
Huisserie PERF+ résineux prépeinte, section selon épaisseur cloison.
Vantail cadre périphérique 120 mm avec vitrage, parclose bois dur affleurante : cadre résineux, 4 paumelles 130 renforcée avec cache paumelle gris,  feuillure centrale de battement avec joint intumescent, serrure de sûreté 1 pt (axe à 50), 2 verrous encastrés sur le semi-fixe, panneaux de fibre prépeints.
Dimensions : 2040 x 930+530 mm, épaisseur 40 mm..
</t>
    </r>
    <r>
      <rPr>
        <u/>
        <sz val="8"/>
        <rFont val="Calibri"/>
        <family val="2"/>
        <scheme val="minor"/>
      </rPr>
      <t>Finitions</t>
    </r>
    <r>
      <rPr>
        <sz val="8"/>
        <rFont val="Calibri"/>
        <family val="2"/>
        <scheme val="minor"/>
      </rPr>
      <t xml:space="preserve"> : Panneaux de fibre prépeints / Stratifié / Essences fines au choix de l'architecte.
Validation dimensionnelle :
Hauteur : 530 mm à 2300 mm
Largeur : 2 vantaux égaux : 530+530 mm à 1070+1070 mm
         2 vantaux inégaux : Semi-fixe 530 à 1069 mm - Vantail : 531 à 1070 mm
Options :
   huisserie bois dur TECH+ à peindre
   traverses intermédiaire centrée ou désaxée
   charnières invisibles
   serrure 3 ou 5 points axe à 50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</si>
  <si>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feu E30/EW30/EI30 Ouverture sur Simple Poussée (sans point de fermeture)</t>
    </r>
    <r>
      <rPr>
        <sz val="8"/>
        <rFont val="Calibri"/>
        <family val="2"/>
        <scheme val="minor"/>
      </rPr>
      <t xml:space="preserve"> de marque </t>
    </r>
    <r>
      <rPr>
        <b/>
        <sz val="8"/>
        <rFont val="Calibri"/>
        <family val="2"/>
        <scheme val="minor"/>
      </rPr>
      <t>JELD-WEN réf. CI 30 OSP LV</t>
    </r>
    <r>
      <rPr>
        <sz val="8"/>
        <rFont val="Calibri"/>
        <family val="2"/>
        <scheme val="minor"/>
      </rPr>
      <t xml:space="preserve">.
Certifié PEFC, C.O.V. : A+
Feu : E30/EW30/EI30
Huisserie PERF+ résineux prépeinte, section selon épaisseur cloison.
Vantail cadre périphérique 120 mm avec vitrage, parclose bois dur affleurante : cadre bois dur, 4 paumelles 130 renforcée avec cache paumelle gris, panneaux de fibre prépeints
Dimensions : 2040 x 930 mm, épaisseur 56 mm.
</t>
    </r>
    <r>
      <rPr>
        <u/>
        <sz val="8"/>
        <rFont val="Calibri"/>
        <family val="2"/>
        <scheme val="minor"/>
      </rPr>
      <t>Finitions</t>
    </r>
    <r>
      <rPr>
        <sz val="8"/>
        <rFont val="Calibri"/>
        <family val="2"/>
        <scheme val="minor"/>
      </rPr>
      <t xml:space="preserve"> : Panneaux de fibre prépeints / Stratifié / Essences fines au choix de l'architecte.
Validation dimensionnelle :
Hauteur : 530 mm à 2300 mm
Largeur : 530 mm à 1070 mm
Options :
   huisserie bois dur TECH+ à peindre
   traverses intermédiaire centrée ou désaxée
   charnières invisibles
   ferme-porte encastré, ferme-porte à coulisse et bras compas
   barre anti-panique, fermeture d'urgence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</si>
  <si>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feu E30/EW30/EI30 Ouverture sur Simple Poussée (sans point de fermeture)</t>
    </r>
    <r>
      <rPr>
        <sz val="8"/>
        <rFont val="Calibri"/>
        <family val="2"/>
        <scheme val="minor"/>
      </rPr>
      <t xml:space="preserve"> de marque </t>
    </r>
    <r>
      <rPr>
        <b/>
        <sz val="8"/>
        <rFont val="Calibri"/>
        <family val="2"/>
        <scheme val="minor"/>
      </rPr>
      <t>JELD-WEN réf. CI 30 OSP LV ET</t>
    </r>
    <r>
      <rPr>
        <sz val="8"/>
        <rFont val="Calibri"/>
        <family val="2"/>
        <scheme val="minor"/>
      </rPr>
      <t xml:space="preserve">.
Certifié PEFC, C.O.V. : A+
Feu : E30/EW30/EI30
Huisserie PERF+ résineux prépeinte, section selon épaisseur cloison.
Vantail cadre périphérique 120 mm avec vitrage, parclose bois dur affleurante : cadre bois dur, 4 paumelles 130 renforcée avec cache paumelle gris, panneaux de fibre prépeints.
Dimensions : 2040 x 930+530 mm, épaisseur 56 mm.
</t>
    </r>
    <r>
      <rPr>
        <u/>
        <sz val="8"/>
        <rFont val="Calibri"/>
        <family val="2"/>
        <scheme val="minor"/>
      </rPr>
      <t>Finitions</t>
    </r>
    <r>
      <rPr>
        <sz val="8"/>
        <rFont val="Calibri"/>
        <family val="2"/>
        <scheme val="minor"/>
      </rPr>
      <t xml:space="preserve"> : Panneaux de fibre prépeints / Stratifié / Essences fines au choix de l'architecte.
Validation dimensionnelle :
Hauteur : 530 mm à 2300 mm
Largeur : 2 vantaux égaux : 530+530 mm à 1070+1070 mm
         2 vantaux inégaux : Semi-fixe 530 à 1069 mm - Vantail : 531 à 1070 mm
Options :
   huisserie bois dur TECH+ à peindre
   traverses intermédiaire centrée ou désaxée
   charnières invisibles
   joint double lèvres, joint anti pince-doigts
   ferme-porte encastré, ferme-porte à coulisse et bras compas
   barre anti-panique, fermeture d'urgence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</si>
  <si>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feu EI60 avec verrouillage</t>
    </r>
    <r>
      <rPr>
        <sz val="8"/>
        <rFont val="Calibri"/>
        <family val="2"/>
        <scheme val="minor"/>
      </rPr>
      <t xml:space="preserve"> de marque </t>
    </r>
    <r>
      <rPr>
        <b/>
        <sz val="8"/>
        <rFont val="Calibri"/>
        <family val="2"/>
        <scheme val="minor"/>
      </rPr>
      <t>JELD-WEN réf. CI 60 LV</t>
    </r>
    <r>
      <rPr>
        <sz val="8"/>
        <rFont val="Calibri"/>
        <family val="2"/>
        <scheme val="minor"/>
      </rPr>
      <t>.
Certifié PEFC, C.O.V. : A+
Feu : EI60
Huisserie PERF+ résineux prépeinte, section selon épaisseur cloison.
Vantail cadre périphérique 120 mm avec vitrage, parclose bois dur affleurante : cadre bois dur, 4 paumelles 130 renforcée avec cache paumelle gris, serrure de sûreté 1 pt (axe à 50), panneaux de fibre prépeints
Dimensions : 2040 x 930 mm, épaisseur 56 mm..
Finitions : Panneaux de fibre prépeints / Stratifié / Essences fines au choix de l'architecte.
Validation dimensionnelle :
Hauteur : 530 mm à 2300 mm
Largeur : 530 mm à 1070 mm
Options :
   huisserie bois dur TECH+ à peindre
   charnières invisibles
   serrure 3 ou 5 points axe à 50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</si>
  <si>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Largement Vitré feu EI60 avec verrouillage </t>
    </r>
    <r>
      <rPr>
        <sz val="8"/>
        <rFont val="Calibri"/>
        <family val="2"/>
        <scheme val="minor"/>
      </rPr>
      <t xml:space="preserve">de marque </t>
    </r>
    <r>
      <rPr>
        <b/>
        <sz val="8"/>
        <rFont val="Calibri"/>
        <family val="2"/>
        <scheme val="minor"/>
      </rPr>
      <t>JELD-WEN réf. CI 60 LV ET</t>
    </r>
    <r>
      <rPr>
        <sz val="8"/>
        <rFont val="Calibri"/>
        <family val="2"/>
        <scheme val="minor"/>
      </rPr>
      <t xml:space="preserve">
Certifié PEFC, C.O.V. : A+
Feu : EI60
Huisserie PERF+ résineux prépeinte, section selon épaisseur cloison.
Vantail cadre périphérique 120 mm avec vitrage, parclose bois dur affleurante : cadre résineux, âme agglomérée, 4 paumelles 130 renforcée avec cache paumelle gris,  feuillure centrale de battement avec joint intumescent, serrure de sûreté 1 pt (axe à 50), , 2 verrous encastrés sur le semi-fixe, panneaux de fibre prépeints.
Dimensions : 2040 x 930+530 mm, épaisseur 40 mm..
Finitions : Panneaux de fibre prépeints / Stratifié / Essences fines au choix de l'architecte.
Validation dimensionnelle :
Hauteur : 530 mm à 2300 mm
Largeur : 2 vantaux égaux : 530+530 mm à 1070+1070 mm
         2 vantaux inégaux : Semi-fixe 530 à 1069 mm - Vantail : 531 à 1070 mm
Options :
   huisserie bois dur TECH+ à peindre
   charnières invisibles
   serrure 3 ou 5 points axe à 50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</si>
  <si>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feu EI60 Ouverture sur Simple Poussée (sans point de fermeture)</t>
    </r>
    <r>
      <rPr>
        <sz val="8"/>
        <rFont val="Calibri"/>
        <family val="2"/>
        <scheme val="minor"/>
      </rPr>
      <t xml:space="preserve"> de marque</t>
    </r>
    <r>
      <rPr>
        <b/>
        <sz val="8"/>
        <rFont val="Calibri"/>
        <family val="2"/>
        <scheme val="minor"/>
      </rPr>
      <t xml:space="preserve"> JELD-WEN réf. CI 60 OSP LV</t>
    </r>
    <r>
      <rPr>
        <sz val="8"/>
        <rFont val="Calibri"/>
        <family val="2"/>
        <scheme val="minor"/>
      </rPr>
      <t>.
Certifié PEFC, C.O.V. : A+
Feu : EI60
Huisserie PERF+ résineux prépeinte, section selon épaisseur cloison.
Vantail cadre périphérique 120 mm avec vitrage, parclose bois dur affleurante : cadre bois dur, 4 paumelles 130 renforcée avec cache paumelle gris, panneaux de fibre prépeints
Dimensions : 2040 x 930 mm, épaisseur 56 mm.
Finitions : Panneaux de fibre prépeints / Stratifié / Essences fines au choix de l'architecte.
Validation dimensionnelle :
Hauteur : 530 mm à 2300 mm
Largeur : 530 mm à 1070 mm
Options :
   huisserie bois dur TECH+ à peindre
   charnières invisibles
   ferme-porte encastré, ferme-porte à coulisse et bras compas
   barre anti-panique, fermeture d'urgence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</si>
  <si>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feu EI60 Ouverture sur Simple Poussée (sans point de fermeture)</t>
    </r>
    <r>
      <rPr>
        <sz val="8"/>
        <rFont val="Calibri"/>
        <family val="2"/>
        <scheme val="minor"/>
      </rPr>
      <t xml:space="preserve"> de marque </t>
    </r>
    <r>
      <rPr>
        <b/>
        <sz val="8"/>
        <rFont val="Calibri"/>
        <family val="2"/>
        <scheme val="minor"/>
      </rPr>
      <t>JELD-WEN réf. CI 60 OSP LV ET</t>
    </r>
    <r>
      <rPr>
        <sz val="8"/>
        <rFont val="Calibri"/>
        <family val="2"/>
        <scheme val="minor"/>
      </rPr>
      <t>.
Certifié PEFC, C.O.V. : A+
Feu : EI60
Huisserie PERF+ résineux prépeinte, section selon épaisseur cloison.
Vantail cadre périphérique 120 mm avec vitrage, parclose bois dur affleurante : cadre bois dur, 4 paumelles 130 renforcée avec cache paumelle gris, joint double lèvres avec joint intumescent, panneaux de fibre prépeints
Dimensions : 2040 x 930+530 mm, épaisseur 56 mm.
Finitions : Panneaux de fibre prépeints / Stratifié / Essences fines au choix de l'architecte.
Validation dimensionnelle :
Hauteur : 530 mm à 2300 mm
Largeur : 2 vantaux égaux : 530+530 mm à 1070+1070 mm
         2 vantaux inégaux : Semi-fixe 530 à 1069 mm - Vantail : 531 à 1070 mm
Options :
   huisserie bois dur TECH+ à peindre
   charnières invisibles
   joint double lèvres, joint anti pince-doigts
   ferme-porte encastré, ferme-porte à coulisse et bras compas
   barre anti-panique, fermeture d'urgence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</si>
  <si>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ferme-porte encastré asservissement intégré</t>
    </r>
    <r>
      <rPr>
        <sz val="8"/>
        <rFont val="Calibri"/>
        <family val="2"/>
        <scheme val="minor"/>
      </rPr>
      <t xml:space="preserve"> de marque </t>
    </r>
    <r>
      <rPr>
        <b/>
        <sz val="8"/>
        <rFont val="Calibri"/>
        <family val="2"/>
        <scheme val="minor"/>
      </rPr>
      <t>JELD-WEN réf. DAS 60 SA</t>
    </r>
    <r>
      <rPr>
        <sz val="8"/>
        <rFont val="Calibri"/>
        <family val="2"/>
        <scheme val="minor"/>
      </rPr>
      <t>.
Certifié PEFC, C.O.V. : A+
Feu : EI30
Huisserie PERF+ résineux prépeinte avec réhausse (ép. traverse 87 mm), section selon épaisseur cloison. 
Vantail : cadre bois dur, 4 paumelles 130, asservissement ferme-porte encastré asservissement intégré, Rupture 24 ou 48 v., boîtier anti-réarmement électrique avec bouton de réarmement, panneaux de fibre prépeints.
Dimensions : 2040 x 1030 mm, épaisseur 56 mm.
Finitions : Panneaux de fibre prépeints / Stratifié / Stratifié avec insert / Essences fines / Rainures 2 faces (Groove) au choix de l'architecte.
Validation dimensionnelle :
Hauteur : 1904 mm à 2645 mm
Largeur : 640 mm à 1230 mm
Options :
   huisserie bois dur TECH+ à peindre
   verrouillage DAS côté paumelles : Groom GRS623 + kit GRS628, Iséo DAE3000, JPM VE6000, Sersys 70190 ;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autres sur consultation. 3 oculi par vantail possible
   Contact de position de sécurité à bille inox (réglable)
   Boîtier de réarmement sans bouton de réarmement (réarmement assuré par le SSI)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</si>
  <si>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Simple Action EI30 ferme-porte encastré asservissement intégré </t>
    </r>
    <r>
      <rPr>
        <sz val="8"/>
        <rFont val="Calibri"/>
        <family val="2"/>
        <scheme val="minor"/>
      </rPr>
      <t xml:space="preserve">de marque </t>
    </r>
    <r>
      <rPr>
        <b/>
        <sz val="8"/>
        <rFont val="Calibri"/>
        <family val="2"/>
        <scheme val="minor"/>
      </rPr>
      <t>JELD-WEN réf. DAS 60 SA ET</t>
    </r>
    <r>
      <rPr>
        <sz val="8"/>
        <rFont val="Calibri"/>
        <family val="2"/>
        <scheme val="minor"/>
      </rPr>
      <t>.
Certifié PEFC, C.O.V. : A+
Feu : EI30
Huisserie PERF+ résineux prépeinte avec réhausse (ép. traverse 87 mm), section selon épaisseur cloison. 
Vantail : cadre bois dur, 4 paumelles 130, joint double lèvres, asservissement ferme-porte encastré asservissement intégré, Rupture 24 ou 48 v., boîtier anti-réarmement électrique avec bouton de réarmement, panneaux de fibre prépeints.
Dimensions : 2040 x 1030 mm, épaisseur 56 mm.
Finitions : Panneaux de fibre prépeints / Stratifié / Stratifié avec insert / Essences fines / Rainures 2 faces (Groove) au choix de l'architecte.
Validation dimensionnelle :
Hauteur : 1904 mm à 2645 mm
Largeur : 2 vantaux égaux : 634+634 mm à 1185+1185 mm
         2 vantaux inégaux : Semi-fixe 583 à 1184 mm - Vantail : 686 à 1185 mm
(surface maxi 5,70 m2)
Options :
   huisserie bois dur TECH+ à peindre
   Feuillure centrale de battement (obligatoire pour serrure à larder et anti-panique), Joint anti-pince doigts
   verrouillage DAS côté paumelles : Groom GRS623 + kit GRS628, Iséo DAE3000, JPM VE6000, Sersys 70190 ;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autres sur consultation. 3 oculi par vantail possible
   Contact de position de sécurité à bille inox (réglable)
   Boîtier de réarmement sans bouton de réarmement (réarmement assuré par le SSI)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</si>
  <si>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ferme-porte encastré asservissement asservissement déporté (ventouse)</t>
    </r>
    <r>
      <rPr>
        <sz val="8"/>
        <rFont val="Calibri"/>
        <family val="2"/>
        <scheme val="minor"/>
      </rPr>
      <t xml:space="preserve"> de marque </t>
    </r>
    <r>
      <rPr>
        <b/>
        <sz val="8"/>
        <rFont val="Calibri"/>
        <family val="2"/>
        <scheme val="minor"/>
      </rPr>
      <t>JELD-WEN réf. DAS 30 SA</t>
    </r>
    <r>
      <rPr>
        <sz val="8"/>
        <rFont val="Calibri"/>
        <family val="2"/>
        <scheme val="minor"/>
      </rPr>
      <t xml:space="preserve">.
Certifié PEFC, C.O.V. : A+
Feu : EI30
Huisserie PERF+ résineux prépeinte avec réhausse (ép. traverse 87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bois résineux, 4 paumelles 130, asservissement ferme-porte encastré asservissement ferme-porte encastré + ventouse et contreplaque, Rupture 24 ou 48 v., boîtier anti-réarmement électrique avec bouton de réarmement, panneaux de fibre prépeints.
Dimensions : 2040 x 930 mm, épaisseur 40 mm.
Finitions : Panneaux de fibre prépeints / Stratifié / Stratifié avec insert / Essences fines / Rainures 2 faces (Groove) au choix de l'architecte.
Validation dimensionnelle :
Hauteur : 1840 mm à 2645 mm
Largeur : 530 mm à 1230 mm
(surface maxi 2,95 m2)
Options :
   huisserie bois dur TECH+ à peindre
   verrouillage DAS encastré : Serrure électrique 1 pt Abloy KEL560/561/564/565 avec boîtier CKELDAS et passe-câble encastré ; encastré huisserie : Eff Eff 332
   verrouillage DAS en applique côté paumelles : Groom GRS623 + kit GRS628, Iséo DAE3000, JPM VE6000, Sersys 70190 ;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autres sur consultation. 3 oculi par vantail possible. 3 oculi par vantail possible.
   Contact de position de sécurité à bille inox (réglable)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</si>
  <si>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ferme-porte encastré asservissement asservissement déporté (ventouse)</t>
    </r>
    <r>
      <rPr>
        <sz val="8"/>
        <rFont val="Calibri"/>
        <family val="2"/>
        <scheme val="minor"/>
      </rPr>
      <t xml:space="preserve"> de marque </t>
    </r>
    <r>
      <rPr>
        <b/>
        <sz val="8"/>
        <rFont val="Calibri"/>
        <family val="2"/>
        <scheme val="minor"/>
      </rPr>
      <t>JELD-WEN réf. DAS 30 SA ET</t>
    </r>
    <r>
      <rPr>
        <sz val="8"/>
        <rFont val="Calibri"/>
        <family val="2"/>
        <scheme val="minor"/>
      </rPr>
      <t xml:space="preserve">.
Certifié PEFC, C.O.V. : A+
Feu : EI30
Huisserie TECH+ résineux prépeinte avec réhausse (ép. traverse 87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bois résineux, 4 paumelles 130, joint double lèvres, asservissement ferme-porte encastré + ventouse et contreplaque, Rupture 24 ou 48 v., boîtier anti-réarmement électrique avec bouton de réarmement, panneaux de fibre prépeints.
Dimensions : 2040 x 930+530 mm, épaisseur 40 mm.
Finitions : Panneaux de fibre prépeints / Stratifié / Stratifié avec insert / Essences fines / Rainures 2 faces (Groove) au choix de l'architecte.
Validation dimensionnelle :
Hauteur : 1840 mm à 2645 mm
Largeur : 2 vantaux égaux : 530+530 mm à 1230+1230 mm
         2 vantaux inégaux : Semi-fixe 530 à 1229 mm - Vantail : 531 à 1230 mm
(surface maxi 5,90 m2)
Options :
   huisserie bois dur TECH+ à peindre
   feuillure centrale de battement (obligatoire pour serrure à larder et anti-panique), Joint anti-pince doigts
   verrouillage DAS encastré huisserie : Eff Eff 332
   verrouillage DAS en applique côté paumelles : Eff Eff 351, Groom GRS623 + kit GRS628, Iséo DAE3000, Sersys 70190 ; opposé paumelles : Dorma TV100, Iséo VCAN, JPM VE1000
   serrure de sûreté 1 point axe à 50 et axe à 120 ; serrure 3 ou 5 points axe à 50, axe à 120
   barre anti-panique Assa Abloy PBE011 ; Bricard Touch Bar, Sécuristyl ; JPM Cross Bar89, Push bar90+, Push control blocage DAS/dogging DAS, Morty 10 ; Vachette Premium Evolution BM 1900, 6800
   crémone pompier La Croisée DS Déesse, Défy, Dualis ; Vachette 740/741/742 ; fermeture d'urgence Bricard Push Pad, La Croisée DS Sévad
   Oculus 605x405, 1205x405, ø 355, autres sur consultation. 3 oculi par vantail possible
   Contact de position de sécurité à bille inox (réglable), contact d'attente.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</si>
  <si>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asservissement bandeau</t>
    </r>
    <r>
      <rPr>
        <sz val="8"/>
        <rFont val="Calibri"/>
        <family val="2"/>
        <scheme val="minor"/>
      </rPr>
      <t xml:space="preserve"> de marque </t>
    </r>
    <r>
      <rPr>
        <b/>
        <sz val="8"/>
        <rFont val="Calibri"/>
        <family val="2"/>
        <scheme val="minor"/>
      </rPr>
      <t>JELD-WEN réf. DAS 30 SA</t>
    </r>
    <r>
      <rPr>
        <sz val="8"/>
        <rFont val="Calibri"/>
        <family val="2"/>
        <scheme val="minor"/>
      </rPr>
      <t xml:space="preserve">.
Certifié PEFC,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bois résineux, 4 paumelles 130, asservissement bandeau + ferme-porte, Rupture 24 ou 48 v., boîtier anti-réarmement électrique avec bouton de réarmement, panneaux de fibre prépeints.
Dimensions : 2040 x 930 mm, épaisseur 40 mm.
Finitions : Panneaux de fibre prépeints / Stratifié / Stratifié avec insert / Essences fines / Rainures 2 faces (Groove) au choix de l'architecte.
Validation dimensionnelle :
Hauteur : 1840 mm à 2645 mm
Largeur : 530 mm à 1230 mm
(surface maxi 2,95 m2)
Options :
   huisserie bois dur TECH+ à peindre
   verrouillage DAS encastré : Serrure électrique 1 pt Abloy KEL560/561/564/565 avec boîtier CKELDAS et passe-câble encastré ; encastré huisserie : Eff Eff 332
   verrouillage DAS en applique côté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autres sur consultation. 3 oculi par vantail possible
   Bandeau avec position d'attente et/ou de sécurité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</si>
  <si>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asservissement bandeau</t>
    </r>
    <r>
      <rPr>
        <sz val="8"/>
        <rFont val="Calibri"/>
        <family val="2"/>
        <scheme val="minor"/>
      </rPr>
      <t xml:space="preserve"> de marque </t>
    </r>
    <r>
      <rPr>
        <b/>
        <sz val="8"/>
        <rFont val="Calibri"/>
        <family val="2"/>
        <scheme val="minor"/>
      </rPr>
      <t>JELD-WEN réf. DAS 30 SA</t>
    </r>
    <r>
      <rPr>
        <sz val="8"/>
        <rFont val="Calibri"/>
        <family val="2"/>
        <scheme val="minor"/>
      </rPr>
      <t xml:space="preserve">.
Certifié PEFC,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bois résineux, 4 paumelles 130, joint double lèvres, asservissement bandeau + ferme-porte, Rupture 24 ou 48 v., boîtier anti-réarmement électrique avec bouton de réarmement, panneaux de fibre prépeints.
Dimensions : 2040 x 930+530 mm, épaisseur 40 mm.
Finitions : Panneaux de fibre prépeints / Stratifié / Stratifié avec insert / Essences fines / Rainures 2 faces (Groove) au choix de l'architecte.
Validation dimensionnelle :
Hauteur : 1840 mm à 2645 mm
Largeur : 2 vantaux égaux : 530+530 mm à 1230+1230 mm
         2 vantaux inégaux : Semi-fixe 530 à 1229 mm - Vantail : 531 à 1230 mm
(surface maxi 5,90 m2)
Options :
   huisserie bois dur TECH+ à peindre
   feuillure centrale de battement (obligatoire pour serrure à larder et anti-panique), Joint anti-pince doigts
   verrouillage DAS encastré huisserie : Eff Eff 332
   verrouillage DAS en applique côté opposé paumelles : Dorma TV100, Iséo VCAN, JPM VE1000
   serrure de sûreté 1 point axe à 50 et axe à 120 ; serrure 3 ou 5 points axe à 50, axe à 120
   barre anti-panique Assa Abloy PBE011 ; Bricard Touch Bar, Sécuristyl ; JPM Cross Bar89, Push bar90+, Push control blocage DAS/dogging DAS, Morty 10 ; Vachette Premium Evolution BM 1900, 6800
   crémone pompier La Croisée DS Déesse, Défy, Dualis ; Vachette 740/741/742 ; fermeture d'urgence Bricard Push Pad, La Croisée DS Sévad
   Oculus 605x405, 1205x405, ø 355, autres sur consultation. 3 oculi par vantail possible
   bandeau avec position d'attente et/ou de sécurité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</si>
  <si>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asservissement déporté</t>
    </r>
    <r>
      <rPr>
        <sz val="8"/>
        <rFont val="Calibri"/>
        <family val="2"/>
        <scheme val="minor"/>
      </rPr>
      <t xml:space="preserve"> de marque </t>
    </r>
    <r>
      <rPr>
        <b/>
        <sz val="8"/>
        <rFont val="Calibri"/>
        <family val="2"/>
        <scheme val="minor"/>
      </rPr>
      <t>JELD-WEN réf. DAS 30 SA</t>
    </r>
    <r>
      <rPr>
        <sz val="8"/>
        <rFont val="Calibri"/>
        <family val="2"/>
        <scheme val="minor"/>
      </rPr>
      <t xml:space="preserve">.
Certifié PEFC,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bois résineux, 4 paumelles 130, asservissement ferme-porte + ventouse et contreplaque, Rupture 24 ou 48 v., boîtier anti-réarmement électrique avec bouton de réarmement, panneaux de fibre prépeints.
Dimensions : 2040 x 930 mm, épaisseur 40 mm.
Finitions : Panneaux de fibre prépeints / Stratifié / Stratifié avec insert / Essences fines / Rainures 2 faces (Groove) au choix de l'architecte.
Validation dimensionnelle :
Hauteur : 1840 mm à 2645 mm
Largeur : 530 mm à 1230 mm
(surface maxi 2,95 m2)
Options :
   huisserie bois dur TECH+ à peindre
   verrouillage DAS encastré : Serrure électrique 1 pt Abloy KEL560/561/564/565 avec boîtier CKELDAS et passe-câble encastré ; encastré huisserie : Eff Eff 332
   verrouillage DAS en applique côté paumelles : Groom GRS623 + kit GRS628, Iséo DAE3000, JPM VE6000, Sersys 70190 ;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autres sur consultation. 3 oculi par vantail possible
   Contact de position de sécurité à bille inox (réglable), contact d'attente.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</si>
  <si>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asservissement déporté</t>
    </r>
    <r>
      <rPr>
        <sz val="8"/>
        <rFont val="Calibri"/>
        <family val="2"/>
        <scheme val="minor"/>
      </rPr>
      <t xml:space="preserve"> de marque </t>
    </r>
    <r>
      <rPr>
        <b/>
        <sz val="8"/>
        <rFont val="Calibri"/>
        <family val="2"/>
        <scheme val="minor"/>
      </rPr>
      <t>JELD-WEN réf. DAS 30 SA</t>
    </r>
    <r>
      <rPr>
        <sz val="8"/>
        <rFont val="Calibri"/>
        <family val="2"/>
        <scheme val="minor"/>
      </rPr>
      <t xml:space="preserve">.
Certifié PEFC,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bois résineux, 4 paumelles 130, joint double lèvres, asservissement ferme-porte + ventouse et contreplaque, Rupture 24 ou 48 v., boîtier anti-réarmement électrique avec bouton de réarmement, panneaux de fibre prépeints.
Dimensions : 2040 x 930+530 mm, épaisseur 40 mm.
Finitions : Panneaux de fibre prépeints / Stratifié / Stratifié avec insert / Essences fines / Rainures 2 faces (Groove) au choix de l'architecte.
Validation dimensionnelle :
Hauteur : 1840 mm à 2645 mm
Largeur : 2 vantaux égaux : 430+430 mm à 1230+1230 mm
         2 vantaux inégaux : Semi-fixe 430 à 1229 mm - Vantail : 431 à 1230 mm
(surface maxi 5,90 m2)
Options :
   huisserie bois dur TECH+ à peindre
   feuillure centrale de battement (obligatoire pour serrure à larder et anti-panique), Joint anti-pince doigts
   verrouillage DAS encastré huisserie : Eff Eff 332
   verrouillage DAS en applique côté paumelles : Groom GRS623 + kit GRS628, Iséo DAE3000, JPM VE6000, Sersys 70190 ;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autres sur consultation. 3 oculi par vantail possible
   Contact de position de sécurité à bille inox (réglable), contact d'attente.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</si>
  <si>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ferme-porte débrayable</t>
    </r>
    <r>
      <rPr>
        <sz val="8"/>
        <rFont val="Calibri"/>
        <family val="2"/>
        <scheme val="minor"/>
      </rPr>
      <t xml:space="preserve"> de marque </t>
    </r>
    <r>
      <rPr>
        <b/>
        <sz val="8"/>
        <rFont val="Calibri"/>
        <family val="2"/>
        <scheme val="minor"/>
      </rPr>
      <t>JELD-WEN réf. DAS 30 SA</t>
    </r>
    <r>
      <rPr>
        <sz val="8"/>
        <rFont val="Calibri"/>
        <family val="2"/>
        <scheme val="minor"/>
      </rPr>
      <t xml:space="preserve">.
Certifié PEFC,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bois résineux, 4 paumelles 130, asservissement ferme-porte débrayable, serrure sûreté 1 pt (axe à 50), Rupture 24 ou 48 v., boîtier anti-réarmement électrique avec bouton de réarmement, panneaux de fibre prépeints.
Dimensions : 2040 x 930 mm, épaisseur 40 mm.
Finitions : Panneaux de fibre prépeints / Stratifié / Stratifié avec insert / Essences fines / Rainures 2 faces (Groove) au choix de l'architecte.
Validation dimensionnelle :
Hauteur : 1840 mm à 2645 mm
Largeur : 730 mm à 1230 mm
(surface maxi 2,95 m2)
Options :
   huisserie bois dur TECH+ à peindre
   verrouillage DAS encastré : Serrure électrique 1 pt Abloy KEL560/561/564/565 avec boîtier CKELDAS et passe-câble encastré ; encastré huisserie : Eff Eff 332
   verrouillage DAS en applique côté opposé paumelles : Dorma TV100, Iséo VCAN, JPM VE1000
   serrure de sûreté 1 point axe à 120 ; serrure 3 ou 5 points axe à 50, axe à 120
   barre anti-panique Bricard Touch Bar, Sécuristyl ; JPM Cross Bar89, Push bar90+, Morty 10 ; Vachette Premium Evolution BM 1900, 6800
   crémone pompier Bricard Push Pad
   Oculus 605x405, 1205x405, ø 355, autres sur consultation. 3 oculi par vantail possible
   Contact de position de sécurité à bille inox (réglable)
   Boîtier de réarmement sans bouton de réarmement (réarmement assuré par le SSI)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</si>
  <si>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ferme-porte débrayable</t>
    </r>
    <r>
      <rPr>
        <sz val="8"/>
        <rFont val="Calibri"/>
        <family val="2"/>
        <scheme val="minor"/>
      </rPr>
      <t xml:space="preserve"> de marque </t>
    </r>
    <r>
      <rPr>
        <b/>
        <sz val="8"/>
        <rFont val="Calibri"/>
        <family val="2"/>
        <scheme val="minor"/>
      </rPr>
      <t>JELD-WEN réf. DAS 30 SA</t>
    </r>
    <r>
      <rPr>
        <sz val="8"/>
        <rFont val="Calibri"/>
        <family val="2"/>
        <scheme val="minor"/>
      </rPr>
      <t xml:space="preserve">.
Certifié PEFC,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bois résineux, 4 paumelles 130, asservissement ferme-porte débrayable, feuillure centrale de battement avec serrure sûreté 1 pt (axe à 50), verrou encastré haut et bas sur le semi-fixe, Rupture 24 ou 48 v., boîtier anti-réarmement électrique avec bouton de réarmement, panneaux de fibre prépeints.
Dimensions : 2040 x 930+530 mm, épaisseur 40 mm.
Finitions : Panneaux de fibre prépeints / Stratifié / Stratifié avec insert / Essences fines / Rainures 2 faces (Groove) au choix de l'architecte.
Validation dimensionnelle :
Hauteur : 1840 mm à 2645 mm
Largeur : 2 vantaux égaux : 730+730 mm à 1070+1070 mm
         2 vantaux inégaux : Semi-fixe 430 à 1229 mm - Vantail : 730 à 1230 mm
(surface maxi 5,56 m2)
Options :
   huisserie bois dur TECH+ à peindre
   verrouillage DAS encastré huisserie : Eff Eff 332
   verrouillage DAS en applique côté opposé paumelles : Dorma TV100, Iséo VCAN, JPM VE1000
   serrure de sûreté 1 point axe à 120 ; serrure 3 ou 5 points axe à 50, axe à 120
   barre anti-panique Bricard Touch Bar, Sécuristyl ; JPM Cross Bar89, Push bar90+, Morty 10 ; Vachette Premium Evolution BM 1900, 6800
   crémone pompier Bricard Push Pad
   Oculus 605x405, 1205x405, ø 355, autres sur consultation. 3 oculi par vantail possible
   Contact de position de sécurité à bille inox (réglable), contact d'attente.
   Boîtier de réarmement sans bouton de réarmement (réarmement assuré par le SSI)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</si>
  <si>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Largement Vitré Simple Action EI30 ferme-porte encastré asservissement asservissement déporté (ventouse)</t>
    </r>
    <r>
      <rPr>
        <sz val="8"/>
        <rFont val="Calibri"/>
        <family val="2"/>
        <scheme val="minor"/>
      </rPr>
      <t xml:space="preserve"> de marque </t>
    </r>
    <r>
      <rPr>
        <b/>
        <sz val="8"/>
        <rFont val="Calibri"/>
        <family val="2"/>
        <scheme val="minor"/>
      </rPr>
      <t>JELD-WEN réf. DAS 30 SA LV</t>
    </r>
    <r>
      <rPr>
        <sz val="8"/>
        <rFont val="Calibri"/>
        <family val="2"/>
        <scheme val="minor"/>
      </rPr>
      <t>.
Certifié PEFC, C.O.V. : A+
Feu : EI30
Huisserie PERF+ résineux prépeinte avec réhausse (ép. traverse 87 mm), section selon épaisseur cloison.
Vantail : cadre bois dur, 4 paumelles 130 renforcée avec cache paumelle gris, asservissement ferme-porte encastré + ventouse et contreplaque, Rupture 24 ou 48 v., boîtier anti-réarmement électrique avec bouton de réarmement, panneaux de fibre prépeints.
Dimensions : 2040 x 1030 mm, épaisseur 56 mm.
Finitions : Panneaux de fibre prépeints / Stratifié / Essences fines au choix de l'architecte.
Validation dimensionnelle :
Hauteur : 1904 mm à 2300 mm
Largeur : 530 mm à 1070 mm
Options :
   huisserie bois dur TECH+ à peindre
   verrouillage DAS encastré huisserie : Eff Eff 351/332
   verrouillage DAS en applique côté paumelles : Groom GRS623 + kit GRS628, Iséo DAE3000, JPM VE6000, Sersys 70190 ; opposé paumelles : Dorma TV100, Iséo VCAN, JPM VE1000
   serrure de sûreté 1 point axe à 50 ; serrure 3 ou 5 points axe à 50
   barre anti-panique Bricard Touch Bar, Sécuristyl ; JPM Cross Bar89, Push bar90+, Morty 10 ; Vachette Premium Evolution BM 1900, 6800
   crémone pompier Bricard Push Pad
   Contact de position de sécurité à bille inox (réglable)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</si>
  <si>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Largement Vitré Simple Action EI30 ferme-porte encastré asservissement asservissement déporté (ventouse)</t>
    </r>
    <r>
      <rPr>
        <sz val="8"/>
        <rFont val="Calibri"/>
        <family val="2"/>
        <scheme val="minor"/>
      </rPr>
      <t xml:space="preserve"> de marque </t>
    </r>
    <r>
      <rPr>
        <b/>
        <sz val="8"/>
        <rFont val="Calibri"/>
        <family val="2"/>
        <scheme val="minor"/>
      </rPr>
      <t>JELD-WEN réf. DAS 30 SA ET LV</t>
    </r>
    <r>
      <rPr>
        <sz val="8"/>
        <rFont val="Calibri"/>
        <family val="2"/>
        <scheme val="minor"/>
      </rPr>
      <t>.
Certifié PEFC, C.O.V. : A+
Feu : EI30
Huisserie PERF+ résineux prépeinte avec réhausse (ép. traverse 87 mm), section selon épaisseur cloison..
Vantail : cadre bois dur, 4 paumelles 130 renforcée avec cache paumelle gris, joint double lèvres, asservissement ferme-porte encastré + ventouse et contreplaque, Rupture 24 ou 48 v., boîtier anti-réarmement électrique avec bouton de réarmement, panneaux de fibre prépeints.
Dimensions : 2040 x 930+530 mm, épaisseur 56 mm.
Finitions : Panneaux de fibre prépeints / Stratifié / Essences fines au choix de l'architecte.
Validation dimensionnelle :
Hauteur : 1904 mm à 2300 mm
Largeur : 2 vantaux égaux : 530+530 mm à 1070+1070 mm
         2 vantaux inégaux : Semi-fixe 530 à 1069 mm - Vantail : 531 à 1070 mm
Options :
   huisserie bois dur TECH+ à peindre
   feuillure centrale de battement (obligatoire pour serrure à larder et anti-panique), Joint anti-pince doigts
   verrouillage DAS encastré huisserie : Eff Eff 351/332
   verrouillage DAS en applique côté paumelles : Eff Eff 351, Groom GRS623 + kit GRS628, Iséo DAE3000, Sersys 70190 ; opposé paumelles : Dorma TV100, Iséo VCAN, JPM VE1000
   serrure de sûreté 1 point axe à 50 ; serrure 3 ou 5 points axe à 50
   barre anti-panique Assa Abloy PBE011 ; Bricard Touch Bar, Sécuristyl ; JPM Cross Bar89, Push bar90+, Push control blocage DAS/dogging DAS, Morty 10 ; Vachette Premium Evolution BM 1900, 6800
   crémone pompier La Croisée DS Déesse, Défy, Dualis ; Vachette 740/741/742 ; fermeture d'urgence Bricard Push Pad, La Croisée DS Sévad
   Contact de position de sécurité à bille inox (réglable), contact d'attente.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</si>
  <si>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Largement Vitré Simple Action EI30 asservissement bandeau</t>
    </r>
    <r>
      <rPr>
        <sz val="8"/>
        <rFont val="Calibri"/>
        <family val="2"/>
        <scheme val="minor"/>
      </rPr>
      <t xml:space="preserve"> de marque </t>
    </r>
    <r>
      <rPr>
        <b/>
        <sz val="8"/>
        <rFont val="Calibri"/>
        <family val="2"/>
        <scheme val="minor"/>
      </rPr>
      <t>JELD-WEN réf. DAS 30 SA LV</t>
    </r>
    <r>
      <rPr>
        <sz val="8"/>
        <rFont val="Calibri"/>
        <family val="2"/>
        <scheme val="minor"/>
      </rPr>
      <t>.
Certifié PEFC, C.O.V. : A+
Feu : EI30
Huisserie PERF+ résineux prépeinte, section selon épaisseur cloison. 
Vantail : cadre bois dur, 4 paumelles 130 renforcée avec cache paumelle gris, asservissement bandeau + ferme-porte, Rupture 24 ou 48 v., boîtier anti-réarmement électrique avec bouton de réarmement, panneaux de fibre prépeints.
Dimensions : 2040 x 1030 mm, épaisseur 56 mm.
Finitions : Panneaux de fibre prépeints / Stratifié / Essences fines au choix de l'architecte.
Validation dimensionnelle :
Hauteur : 1904 mm à 2300 mm
Largeur : 530 mm à 1070 mm
Options :
   huisserie bois dur TECH+ à peindre
   verrouillage DAS encastré huisserie : Eff Eff 351/332
   verrouillage DAS en applique côté opposé paumelles : Dorma TV100, Iséo VCAN, JPM VE1000
   serrure de sûreté 1 point axe à 50 ; serrure 3 ou 5 points axe à 50
   barre anti-panique Bricard Touch Bar, Sécuristyl ; JPM Cross Bar89, Push bar90+, Morty 10 ; Vachette Premium Evolution BM 1900, 6800
   crémone pompier Bricard Push Pad.
   Bandeau avec position d'attente et/ou de sécurité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</si>
  <si>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Largement Vitré Simple Action EI30 asservissement bandeau</t>
    </r>
    <r>
      <rPr>
        <sz val="8"/>
        <rFont val="Calibri"/>
        <family val="2"/>
        <scheme val="minor"/>
      </rPr>
      <t xml:space="preserve"> de marque </t>
    </r>
    <r>
      <rPr>
        <b/>
        <sz val="8"/>
        <rFont val="Calibri"/>
        <family val="2"/>
        <scheme val="minor"/>
      </rPr>
      <t>JELD-WEN réf. DAS 30 SA LV</t>
    </r>
    <r>
      <rPr>
        <sz val="8"/>
        <rFont val="Calibri"/>
        <family val="2"/>
        <scheme val="minor"/>
      </rPr>
      <t>.
Certifié PEFC, C.O.V. : A+
Feu : EI30
Huisserie PERF+ résineux prépeinte, section selon épaisseur cloison. 
Vantail : cadre bois dur, 4 paumelles 130 renforcée avec cache paumelle gris, joint double lèvres, asservissement bandeau + ferme-porte, Rupture 24 ou 48 v., boîtier anti-réarmement électrique avec bouton de réarmement, panneaux de fibre prépeints.
Dimensions : 2040 x 930+530 mm, épaisseur 56 mm.
Finitions : Panneaux de fibre prépeints / Stratifié / Essences fines au choix de l'architecte.
Validation dimensionnelle :
Hauteur : 1904 mm à 2300 mm
Largeur : 2 vantaux égaux : 530+530 mm à 1070+1070 mm
         2 vantaux inégaux : Semi-fixe 530 à 1069 mm - Vantail : 531 à 1070 mm
Options :
   huisserie bois dur TECH+ à peindre
   feuillure centrale de battement (obligatoire pour serrure à larder et anti-panique), Joint anti-pince doigts
   verrouillage DAS encastré huisserie : Eff Eff 351/332
   verrouillage DAS en applique côté opposé paumelles : Dorma TV100, Iséo VCAN, JPM VE1000
   serrure de sûreté 1 point axe à 50 ; serrure 3 ou 5 points axe à 50
   barre anti-panique Assa Abloy PBE011 ; Bricard Touch Bar, Sécuristyl ; JPM Cross Bar89, Push bar90+, Push control blocage DAS/dogging DAS, Morty 10 ; Vachette Premium Evolution BM 1900, 6800
   crémone pompier La Croisée DS Déesse, Défy, Dualis ; Vachette 740/741/742 ; fermeture d'urgence Bricard Push Pad, La Croisée DS Sévad
   bandeau avec position d'attente et/ou de sécurité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</si>
  <si>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Largement Vitré Simple Action EI30 asservissement déporté</t>
    </r>
    <r>
      <rPr>
        <sz val="8"/>
        <rFont val="Calibri"/>
        <family val="2"/>
        <scheme val="minor"/>
      </rPr>
      <t xml:space="preserve"> de marque </t>
    </r>
    <r>
      <rPr>
        <b/>
        <sz val="8"/>
        <rFont val="Calibri"/>
        <family val="2"/>
        <scheme val="minor"/>
      </rPr>
      <t>JELD-WEN réf. DAS 30 SA LV</t>
    </r>
    <r>
      <rPr>
        <sz val="8"/>
        <rFont val="Calibri"/>
        <family val="2"/>
        <scheme val="minor"/>
      </rPr>
      <t>.
Certifié PEFC, C.O.V. : A+
Feu : EI30
Huisserie PERF+ résineux prépeinte, section selon épaisseur cloison. 
Vantail : cadre bois dur, 4 paumelles 130 renforcée avec cache paumelle gris, asservissement ferme-porte + ventouse et contreplaque, Rupture 24 ou 48 v., boîtier anti-réarmement électrique avec bouton de réarmement, panneaux de fibre prépeints.
Dimensions : 2040 x 1030 mm, épaisseur 56 mm.
Finitions : Panneaux de fibre prépeints / Stratifié / Essences fines au choix de l'architecte.
Validation dimensionnelle :
Hauteur : 1904 mm à 2300 mm
Largeur : 530 mm à 1070 mm
Options :
   huisserie bois dur TECH+ à peindre
   verrouillage DAS encastré huisserie : Eff Eff 351/332
   verrouillage DAS en applique côté paumelles : Groom GRS623 + kit GRS628, Iséo DAE3000, JPM VE6000, Sersys 70190 ; opposé paumelles : Dorma TV100, Iséo VCAN, JPM VE1000
   serrure de sûreté 1 point axe à 50 ; serrure 3 ou 5 points axe à 50
   barre anti-panique Bricard Touch Bar, Sécuristyl ; JPM Cross Bar89, Push bar90+, Morty 10 ; Vachette Premium Evolution BM 1900, 6800
   crémone pompier Bricard Push Pad
   Contact de position de sécurité à bille inox (réglable), contact d'attente.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</si>
  <si>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Largement Vitré Simple Action EI30 asservissement déporté</t>
    </r>
    <r>
      <rPr>
        <sz val="8"/>
        <rFont val="Calibri"/>
        <family val="2"/>
        <scheme val="minor"/>
      </rPr>
      <t xml:space="preserve"> de marque </t>
    </r>
    <r>
      <rPr>
        <b/>
        <sz val="8"/>
        <rFont val="Calibri"/>
        <family val="2"/>
        <scheme val="minor"/>
      </rPr>
      <t>JELD-WEN réf. DAS 30 SA LV</t>
    </r>
    <r>
      <rPr>
        <sz val="8"/>
        <rFont val="Calibri"/>
        <family val="2"/>
        <scheme val="minor"/>
      </rPr>
      <t>.
Certifié PEFC, C.O.V. : A+
Feu : EI30
Huisserie PERF+ résineux prépeinte, section selon épaisseur cloison. 
Vantail : cadre bois dur, 4 paumelles 130 renforcée avec cache paumelle gris, joint double lèvres, asservissement ferme-porte + ventouse et contreplaque, Rupture 24 ou 48 v., boîtier anti-réarmement électrique avec bouton de réarmement, panneaux de fibre prépeints.
Dimensions : 2040 x 930+530 mm, épaisseur 56 mm.
Finitions : Panneaux de fibre prépeints / Stratifié / Essences fines au choix de l'architecte.
Validation dimensionnelle :
Hauteur : 1904 mm à 2300 mm
Largeur : 2 vantaux égaux : 530+530 mm à 1070+1070 mm
         2 vantaux inégaux : Semi-fixe 530 à 1069 mm - Vantail : 531 à 1070 mm
Options :
   huisserie bois dur TECH+ à peindre
   feuillure centrale de battement (obligatoire pour serrure à larder et anti-panique), Joint anti-pince doigts
   verrouillage DAS encastré huisserie : Eff Eff 351/332
   verrouillage DAS en applique côté paumelles : Groom GRS623 + kit GRS628, Iséo DAE3000, JPM VE6000, Sersys 70190 ; opposé paumelles : Dorma TV100, Iséo VCAN, JPM VE1000
   serrure de sûreté 1 point axe à 50 ; serrure 3 ou 5 points axe à 50
   barre anti-panique Bricard Touch Bar, Sécuristyl ; JPM Cross Bar89, Push bar90+, Morty 10 ; Vachette Premium Evolution BM 1900, 6800
   crémone pompier Bricard Push Pad
   Contact de position de sécurité à bille inox (réglable), contact d'attente.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</si>
  <si>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Largement Vitré Simple Action EI30 ferme-porte débrayable</t>
    </r>
    <r>
      <rPr>
        <sz val="8"/>
        <rFont val="Calibri"/>
        <family val="2"/>
        <scheme val="minor"/>
      </rPr>
      <t xml:space="preserve"> de marque </t>
    </r>
    <r>
      <rPr>
        <b/>
        <sz val="8"/>
        <rFont val="Calibri"/>
        <family val="2"/>
        <scheme val="minor"/>
      </rPr>
      <t>JELD-WEN réf. DAS 30 SA LV</t>
    </r>
    <r>
      <rPr>
        <sz val="8"/>
        <rFont val="Calibri"/>
        <family val="2"/>
        <scheme val="minor"/>
      </rPr>
      <t>.
Certifié PEFC, C.O.V. : A+
Feu : EI30
Huisserie PERF+ résineux prépeinte, section selon épaisseur cloison. 
Vantail : cadre bois dur, 4 paumelles 130 renforcée avec cache paumelle gris, asservissement ferme-porte débrayable, serrure sûreté 1 pt (axe à 50), Rupture 24 ou 48 v., boîtier anti-réarmement électrique avec bouton de réarmement, panneaux de fibre prépeints.
Dimensions : 2040 x 1030 mm, épaisseur 56 mm.
Finitions : Panneaux de fibre prépeints / Stratifié / Essences fines au choix de l'architecte.
Validation dimensionnelle :
Hauteur : 1904 mm à 2300 mm
Largeur : 730 mm à 1070 mm
Options :
   huisserie bois dur TECH+ à peindre
   verrouillage DAS encastré huisserie : Eff Eff 351/332
   verrouillage DAS en applique côté opposé paumelles : Dorma TV100, Iséo VCAN, JPM VE1000
   serrure de sûreté 1 point axe à 50 ; serrure 3 ou 5 points axe à 50
   barre anti-panique Bricard Touch Bar, Sécuristyl ; JPM Cross Bar89, Push bar90+, Morty 10 ; Vachette Premium Evolution BM 1900, 6800
   crémone pompier Bricard Push Pad
   Contact de position de sécurité à bille inox (réglable)
   Boîtier de réarmement sans bouton de réarmement (réarmement assuré par le SSI)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</si>
  <si>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Largement Vitré Simple Action EI30 ferme-porte débrayable</t>
    </r>
    <r>
      <rPr>
        <sz val="8"/>
        <rFont val="Calibri"/>
        <family val="2"/>
        <scheme val="minor"/>
      </rPr>
      <t xml:space="preserve"> de marque </t>
    </r>
    <r>
      <rPr>
        <b/>
        <sz val="8"/>
        <rFont val="Calibri"/>
        <family val="2"/>
        <scheme val="minor"/>
      </rPr>
      <t>JELD-WEN réf. DAS 30 SA LV</t>
    </r>
    <r>
      <rPr>
        <sz val="8"/>
        <rFont val="Calibri"/>
        <family val="2"/>
        <scheme val="minor"/>
      </rPr>
      <t>.
Certifié PEFC, C.O.V. : A+
Feu : EI30
Huisserie PERF+ résineux prépeinte, section selon épaisseur cloison. 
Vantail : cadre bois dur, 4 paumelles 130 renforcée avec cache paumelle gris, asservissement ferme-porte débrayable, feuillure centrale de battement avec serrure sûreté 1 pt (axe à 50), verrou encastré haut et bas sur le semi-fixe, Rupture 24 ou 48 v., boîtier anti-réarmement électrique avec bouton de réarmement, panneaux de fibre prépeints.
Dimensions : 2040 x 930+530 mm, épaisseur 56 mm.
Finitions : Panneaux de fibre prépeints / Stratifié / Essences fines au choix de l'architecte.
Validation dimensionnelle :
Hauteur : 1904 mm à 2300 mm
Largeur : 2 vantaux égaux : 730+730 mm à 1070+1070 mm
         2 vantaux inégaux : Semi-fixe 530 à 1069 mm - Vantail : 730 à 1070 mm
Options :
   huisserie bois dur TECH+ à peindre
   feuillure centrale de battement (obligatoire pour serrure à larder et anti-panique), Joint anti-pince doigts
   verrouillage DAS encastré huisserie : Eff Eff 351/332
   verrouillage DAS en applique côté opposé paumelles : Dorma TV100, Iséo VCAN, JPM VE1000
   serrure de sûreté 1 point axe à 50 ; serrure 3 ou 5 points axe à 50
   barre anti-panique Bricard Touch Bar, Sécuristyl ; JPM Cross Bar89, Push bar90+, Morty 10 ; Vachette Premium Evolution BM 1900, 6800
   crémone pompier Bricard Push Pad
   Contact de position de sécurité à bille inox (réglable), contact d'attente.
   Boîtier de réarmement sans bouton de réarmement (réarmement assuré par le SSI)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</si>
  <si>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EI60 ferme-porte encastré asservissement asservissement déporté (ventouse)</t>
    </r>
    <r>
      <rPr>
        <sz val="8"/>
        <rFont val="Calibri"/>
        <family val="2"/>
        <scheme val="minor"/>
      </rPr>
      <t xml:space="preserve"> de marque </t>
    </r>
    <r>
      <rPr>
        <b/>
        <sz val="8"/>
        <rFont val="Calibri"/>
        <family val="2"/>
        <scheme val="minor"/>
      </rPr>
      <t>JELD-WEN réf. DAS 60 SA</t>
    </r>
    <r>
      <rPr>
        <sz val="8"/>
        <rFont val="Calibri"/>
        <family val="2"/>
        <scheme val="minor"/>
      </rPr>
      <t>.
Certifié PEFC, C.O.V. : A+
Feu : EI60
Huisserie PERF+ résineux prépeinte, section selon épaisseur cloison.
Vantail cadre résineux, 4 paumelles 130, asservissement ferme-porte encastré + ventouse et contreplaque, Rupture 24 ou 48 v., boîtier anti-réarmement électrique avec bouton de réarmement, panneaux de fibre prépeints.
Dimensions : 2040 x 1030 mm, épaisseur 56 mm.
Finitions : Panneaux de fibre prépeints / Stratifié / Stratifié avec insert / Essences fines / Rainures 2 faces (Groove) au choix de l'architecte.
Validation dimensionnelle :
Hauteur : 1904 mm à 2300 mm
Largeur : 630 mm à 1230 mm
Options :
   huisserie bois dur TECH+ à peindre
   verrouillage DAS encastré : Serrure électrique 1 pt Abloy KEL560/561/564/565 avec boîtier CKELDAS et passe-câble encastré ; encastré huisserie : Eff Eff 351/332
   verrouillage DAS en applique côté paumelles : Groom GRS623 + kit GRS628, Iséo DAE3000, JPM VE6000, Sersys 70190 ; opposé paumelles : Dorma TV100, Iséo VCAN, JPM VE1000
   serrure de sûreté 1 point axe à 120 ; serrure 3 ou 5 points axe à 50, axe à 120
   barre anti-panique Bricard Touch Bar, Sécuristyl ; JPM Cross Bar89, Push bar90+, Morty 10 ; Vachette Premium Evolution BM 1900, 6800
   crémone pompier Bricard Push Pad
   Oculus 605x405, 1205x405, ø 355, autres sur consultation. 3 oculi par vantail possible
   Contact de position de sécurité à bille inox (réglable)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</si>
  <si>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EI60 ferme-porte encastré asservissement asservissement déporté (ventouse)</t>
    </r>
    <r>
      <rPr>
        <sz val="8"/>
        <rFont val="Calibri"/>
        <family val="2"/>
        <scheme val="minor"/>
      </rPr>
      <t xml:space="preserve"> de marque </t>
    </r>
    <r>
      <rPr>
        <b/>
        <sz val="8"/>
        <rFont val="Calibri"/>
        <family val="2"/>
        <scheme val="minor"/>
      </rPr>
      <t>JELD-WEN réf. DAS 60 SA ET</t>
    </r>
    <r>
      <rPr>
        <sz val="8"/>
        <rFont val="Calibri"/>
        <family val="2"/>
        <scheme val="minor"/>
      </rPr>
      <t>.
Certifié PEFC, C.O.V. : A+
Feu : EI60
Huisserie PERF+ résineux prépeinte, section selon épaisseur cloison.
Vantail cadre résineux, 4 paumelles 130, joint double lèvres, asservissement ferme-porte encastré + ventouse et contreplaque,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1904 mm à 2300 mm
Largeur : 2 vantaux égaux : 730+730 mm à 1030+1030 mm
         2 vantaux inégaux : Semi-fixe 583 à 1029 mm - Vantail : 616 à 1030 mm
(surface maxi 5,90 m2)
Options :
   huisserie bois dur TECH+ à peindre
   feuillure centrale de battement (obligatoire pour serrure à larder et anti-panique), Joint anti-pince doigts
   verrouillage DAS encastré huisserie : Eff Eff 351/332
   verrouillage DAS en applique côté paumelles : Eff Eff 351, Groom GRS623 + kit GRS628, Iséo DAE3000, Sersys 70190 ; opposé paumelles : Dorma TV100, Iséo VCAN, JPM VE1000
   serrure de sûreté 1 point axe à 120 ; serrure 3 ou 5 points axe à 50, axe à 120
   barre anti-panique Assa Abloy PBE011 ; Bricard Touch Bar, Sécuristyl ; JPM Cross Bar89, Push bar90+, Push control blocage DAS/dogging DAS, Morty 10 ; Vachette Premium Evolution BM 1900, 6800
   crémone pompier La Croisée DS Déesse, Défy, Dualis ; Vachette 740/741/742 ; fermeture d'urgence Bricard Push Pad, La Croisée DS Sévad
   Oculus 605x405, 1205x405, ø 355, autres sur consultation. 3 oculi par vantail possible
   Contact de position de sécurité à bille inox (réglable), contact d'attente.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</si>
  <si>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EI60 asservissement bandeau</t>
    </r>
    <r>
      <rPr>
        <sz val="8"/>
        <rFont val="Calibri"/>
        <family val="2"/>
        <scheme val="minor"/>
      </rPr>
      <t xml:space="preserve"> de marque </t>
    </r>
    <r>
      <rPr>
        <b/>
        <sz val="8"/>
        <rFont val="Calibri"/>
        <family val="2"/>
        <scheme val="minor"/>
      </rPr>
      <t>JELD-WEN réf. DAS 60 SA</t>
    </r>
    <r>
      <rPr>
        <sz val="8"/>
        <rFont val="Calibri"/>
        <family val="2"/>
        <scheme val="minor"/>
      </rPr>
      <t>.
Certifié PEFC, C.O.V. : A+
Feu : EI60
Huisserie PERF+ résineux prépeinte, section selon épaisseur cloison. 
Vantail cadre bois dur, 4 paumelles 130, asservissement bandeau + ferme-porte, Rupture 24 ou 48 v., boîtier anti-réarmement électrique avec bouton de réarmement, panneaux de fibre prépeints.
Dimensions : 2040 x 1030 mm, épaisseur 56 mm.
Finitions : Panneaux de fibre prépeints / Stratifié / Stratifié avec insert / Essences fines / Rainures 2 faces (Groove) au choix de l'architecte.
Validation dimensionnelle :
Hauteur : 1904 mm à 2300 mm
Largeur : 530 mm à 1230 mm
Options :
   huisserie bois dur TECH+ à peindre
   verrouillage DAS encastré : Serrure électrique 1 pt Abloy KEL560/561/564/565 avec boîtier CKELDAS et passe-câble encastré ; encastré huisserie : Eff Eff 351/332
   verrouillage DAS en applique côté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autres sur consultation. 3 oculi par vantail possible
   Bandeau avec position d'attente et/ou de sécurité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</si>
  <si>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EI60 asservissement bandeau</t>
    </r>
    <r>
      <rPr>
        <sz val="8"/>
        <rFont val="Calibri"/>
        <family val="2"/>
        <scheme val="minor"/>
      </rPr>
      <t xml:space="preserve"> de marque </t>
    </r>
    <r>
      <rPr>
        <b/>
        <sz val="8"/>
        <rFont val="Calibri"/>
        <family val="2"/>
        <scheme val="minor"/>
      </rPr>
      <t>JELD-WEN réf. DAS 60 SA ET</t>
    </r>
    <r>
      <rPr>
        <sz val="8"/>
        <rFont val="Calibri"/>
        <family val="2"/>
        <scheme val="minor"/>
      </rPr>
      <t>.
Certifié PEFC, C.O.V. : A+
Feu : EI60
Huisserie PERF+ résineux prépeinte, section selon épaisseur cloison. 
Vantail : cadre bois dur, 4 paumelles 130, joint double lèvres, asservissement bandeau + ferme-porte,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1904 mm à 2300 mm
Largeur : 2 vantaux égaux : 530+530 mm à 1030+1030 mm
         2 vantaux inégaux : Semi-fixe 530 à 1029 mm - Vantail : 531 à 1030 mm
Options :
   huisserie bois dur TECH+ à peindre
   feuillure centrale de battement (obligatoire pour serrure à larder et anti-panique), Joint anti-pince doigts
   verrouillage DAS encastré huisserie : Eff Eff 351/332
   verrouillage DAS en applique côté opposé paumelles : Dorma TV100, Iséo VCAN, JPM VE1000
   serrure de sûreté 1 point axe à 50 et axe à 120 ; serrure 3 ou 5 points axe à 50, axe à 120
   barre anti-panique Assa Abloy PBE011 ; Bricard Touch Bar, Sécuristyl ; JPM Cross Bar89, Push bar90+, Push control blocage DAS/dogging DAS, Morty 10 ; Vachette Premium Evolution BM 1900, 6800
   crémone pompier La Croisée DS Déesse, Défy, Dualis ; Vachette 740/741/742 ; fermeture d'urgence Bricard Push Pad, La Croisée DS Sévad
   Oculus 605x405, 1205x405, ø 355, autres sur consultation. 3 oculi par vantail possible
   bandeau avec position d'attente et/ou de sécurité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</si>
  <si>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EI60 asservissement déporté</t>
    </r>
    <r>
      <rPr>
        <sz val="8"/>
        <rFont val="Calibri"/>
        <family val="2"/>
        <scheme val="minor"/>
      </rPr>
      <t xml:space="preserve"> de marque </t>
    </r>
    <r>
      <rPr>
        <b/>
        <sz val="8"/>
        <rFont val="Calibri"/>
        <family val="2"/>
        <scheme val="minor"/>
      </rPr>
      <t>JELD-WEN réf. DAS 60 SA</t>
    </r>
    <r>
      <rPr>
        <sz val="8"/>
        <rFont val="Calibri"/>
        <family val="2"/>
        <scheme val="minor"/>
      </rPr>
      <t>.
Certifié PEFC, C.O.V. : A+
Feu : EI60
Huisserie PERF+ résineux prépeinte, section selon épaisseur cloison. 
Vantail : cadre bois dur, 4 paumelles 130, asservissement ferme-porte + ventouse et contreplaque, Rupture 24 ou 48 v., boîtier anti-réarmement électrique avec bouton de réarmement, panneaux de fibre prépeints.
Dimensions : 2040 x 1030 mm, épaisseur 56 mm.
Finitions : Panneaux de fibre prépeints / Stratifié / Stratifié avec insert / Essences fines / Rainures 2 faces (Groove) au choix de l'architecte.
Validation dimensionnelle :
Hauteur : 1904 mm à 2300 mm
Largeur : 430 mm à 1230 mm
Options :
   huisserie bois dur TECH+ à peindre
   verrouillage DAS encastré : Serrure électrique 1 pt Abloy KEL560/561/564/565 avec boîtier CKELDAS et passe-câble encastré ; encastré huisserie : Eff Eff 351/332
   verrouillage DAS en applique côté paumelles : Groom GRS623 + kit GRS628, Iséo DAE3000, JPM VE6000, Sersys 70190 ;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autres sur consultation. 3 oculi par vantail possible
   Contact de position de sécurité à bille inox (réglable), contact d'attente.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</si>
  <si>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EI60 asservissement déporté</t>
    </r>
    <r>
      <rPr>
        <sz val="8"/>
        <rFont val="Calibri"/>
        <family val="2"/>
        <scheme val="minor"/>
      </rPr>
      <t xml:space="preserve"> de marque </t>
    </r>
    <r>
      <rPr>
        <b/>
        <sz val="8"/>
        <rFont val="Calibri"/>
        <family val="2"/>
        <scheme val="minor"/>
      </rPr>
      <t>JELD-WEN réf. DAS 60 SA</t>
    </r>
    <r>
      <rPr>
        <sz val="8"/>
        <rFont val="Calibri"/>
        <family val="2"/>
        <scheme val="minor"/>
      </rPr>
      <t>.
Certifié PEFC, C.O.V. : A+
Feu : EI60
Huisserie PERF+ résineux prépeinte, section selon épaisseur cloison. 
Vantail : cadre bois dur, 4 paumelles 130, joint double lèvres, asservissement ferme-porte + ventouse et contreplaque,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1904 mm à 2300 mm
Largeur : 2 vantaux égaux : 430+430 mm à 1030+1030 mm
         2 vantaux inégaux : Semi-fixe 430 à 1229 mm - Vantail : 431 à 1230 mm
(surface maxi 5,90 m2)
Options :
   huisserie bois dur TECH+ à peindre
   feuillure centrale de battement (obligatoire pour serrure à larder et anti-panique), Joint anti-pince doigts
   verrouillage DAS encastré huisserie : Eff Eff 351/332
   verrouillage DAS en applique côté paumelles : Groom GRS623 + kit GRS628, Iséo DAE3000, JPM VE6000, Sersys 70190 ;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autres sur consultation. 3 oculi par vantail possible
   Contact de position de sécurité à bille inox (réglable), contact d'attente.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</si>
  <si>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EI60 ferme-porte débrayable</t>
    </r>
    <r>
      <rPr>
        <sz val="8"/>
        <rFont val="Calibri"/>
        <family val="2"/>
        <scheme val="minor"/>
      </rPr>
      <t xml:space="preserve"> de marque </t>
    </r>
    <r>
      <rPr>
        <b/>
        <sz val="8"/>
        <rFont val="Calibri"/>
        <family val="2"/>
        <scheme val="minor"/>
      </rPr>
      <t>JELD-WEN réf. DAS 60 SA</t>
    </r>
    <r>
      <rPr>
        <sz val="8"/>
        <rFont val="Calibri"/>
        <family val="2"/>
        <scheme val="minor"/>
      </rPr>
      <t>.
Certifié PEFC, C.O.V. : A+
Feu : EI60
Huisserie PERF+ résineux prépeinte, section selon épaisseur cloison. 
Vantail : cadre bois dur, 4 paumelles 130, asservissement ferme-porte débrayable, serrure sûreté 1 pt (axe à 50), Rupture 24 ou 48 v., boîtier anti-réarmement électrique avec bouton de réarmement, panneaux de fibre prépeints.
Dimensions : 2040 x 1030 mm, épaisseur 56 mm.
Finitions : Panneaux de fibre prépeints / Stratifié / Stratifié avec insert / Essences fines / Rainures 2 faces (Groove) au choix de l'architecte.
Validation dimensionnelle :
Hauteur : 1904 mm à 2300 mm
Largeur : 730 mm à 1230 mm
Options :
   huisserie bois dur TECH+ à peindre
   verrouillage DAS encastré : Serrure électrique 1 pt Abloy KEL560/561/564/565 avec boîtier CKELDAS et passe-câble encastré ; encastré huisserie : Eff Eff 351/332
   verrouillage DAS en applique côté opposé paumelles : Dorma TV100, Iséo VCAN, JPM VE1000
   serrure de sûreté 1 point axe à 120 ; serrure 3 ou 5 points axe à 50, axe à 120
   barre anti-panique Bricard Touch Bar, Sécuristyl ; JPM Cross Bar89, Push bar90+, Morty 10 ; Vachette Premium Evolution BM 1900, 6800
   crémone pompier Bricard Push Pad
   Oculus 605x405, 1205x405, ø 355, autres sur consultation. 3 oculi par vantail possible
   Contact de position de sécurité à bille inox (réglable)
   Boîtier de réarmement sans bouton de réarmement (réarmement assuré par le SSI)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</si>
  <si>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EI60 ferme-porte débrayable</t>
    </r>
    <r>
      <rPr>
        <sz val="8"/>
        <rFont val="Calibri"/>
        <family val="2"/>
        <scheme val="minor"/>
      </rPr>
      <t xml:space="preserve"> de marque </t>
    </r>
    <r>
      <rPr>
        <b/>
        <sz val="8"/>
        <rFont val="Calibri"/>
        <family val="2"/>
        <scheme val="minor"/>
      </rPr>
      <t>JELD-WEN réf. DAS 60 SA</t>
    </r>
    <r>
      <rPr>
        <sz val="8"/>
        <rFont val="Calibri"/>
        <family val="2"/>
        <scheme val="minor"/>
      </rPr>
      <t>.
Certifié PEFC, C.O.V. : A+
Feu : EI60
Huisserie PERF+ résineux prépeinte, section selon épaisseur cloison. 
Vantail : cadre bois dur, 4 paumelles 130, asservissement ferme-porte débrayable, feuillure centrale de battement avec serrure sûreté 1 pt (axe à 50), verrou encastré haut et bas sur le semi-fixe,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1904 mm à 2300 mm
Largeur : 2 vantaux égaux : 730+730 mm à 1030+1030 mm
         2 vantaux inégaux : Semi-fixe 430 à 1029 mm - Vantail : 730 à 1030 mm
(surface maxi 5,56 m2)
Options :
   huisserie bois dur TECH+ à peindre
   verrouillage DAS encastré huisserie : Eff Eff 351/332
   verrouillage DAS en applique côté opposé paumelles : Dorma TV100, Iséo VCAN, JPM VE1000
   serrure de sûreté 1 point axe à 120 ; serrure 3 ou 5 points axe à 50, axe à 120
   barre anti-panique Bricard Touch Bar, Sécuristyl ; JPM Cross Bar89, Push bar90+, Morty 10 ; Vachette Premium Evolution BM 1900, 6800
   crémone pompier Bricard Push Pad
   Oculus 605x405, 1205x405, ø 355, autres sur consultation. 3 oculi par vantail possible
   Contact de position de sécurité à bille inox (réglable), contact d'attente.
   Boîtier de réarmement sans bouton de réarmement (réarmement assuré par le SSI)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</si>
  <si>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EI30 pivot linteau asservissement intégré </t>
    </r>
    <r>
      <rPr>
        <sz val="8"/>
        <rFont val="Calibri"/>
        <family val="2"/>
        <scheme val="minor"/>
      </rPr>
      <t>de marque</t>
    </r>
    <r>
      <rPr>
        <b/>
        <sz val="8"/>
        <rFont val="Calibri"/>
        <family val="2"/>
        <scheme val="minor"/>
      </rPr>
      <t xml:space="preserve"> JELD-WEN réf. DAS 60 DA PL.</t>
    </r>
    <r>
      <rPr>
        <sz val="8"/>
        <rFont val="Calibri"/>
        <family val="2"/>
        <scheme val="minor"/>
      </rPr>
      <t xml:space="preserve">
Certifié PEFC, C.O.V. : A+
Feu : EI30
Huisserie TECH+ bois dur à peindre, section selon épaisseur cloison. 
Vantail : cadre bois dur, pivot linteau asservissement intégré, joint anti pince-doigts, Rupture 24 ou 48 v., boîtier anti-réarmement électrique avec bouton de réarmement, panneaux de fibre prépeints.
Dimensions : 2040 x 930 mm, épaisseur 56 mm.
Finitions : Panneaux de fibre prépeints / Stratifié / Stratifié avec insert / Essences fines / Rainures 2 faces (Groove) au choix de l'architecte.
Validation dimensionnelle :
Hauteur : 1889 mm à 2645 mm
Largeur : 430 mm à 1230 mm
Options :
   Montants ajustables - fileur
   verrouillage DAS encastré : Eff Eff 351, Groom GRS623, Iséo DAE4000, Sersys e-DAS
   Oculus 605x405, 1205x405, ø 355, autres sur consultation. 3 oculi par vantail possible
   Contact de position de sécurité à bille inox (réglable).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</si>
  <si>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EI30 pivot linteau asservissement intégré </t>
    </r>
    <r>
      <rPr>
        <sz val="8"/>
        <rFont val="Calibri"/>
        <family val="2"/>
        <scheme val="minor"/>
      </rPr>
      <t>de marque</t>
    </r>
    <r>
      <rPr>
        <b/>
        <sz val="8"/>
        <rFont val="Calibri"/>
        <family val="2"/>
        <scheme val="minor"/>
      </rPr>
      <t xml:space="preserve"> JELD-WEN réf. DAS 60 DA PL ET.</t>
    </r>
    <r>
      <rPr>
        <sz val="8"/>
        <rFont val="Calibri"/>
        <family val="2"/>
        <scheme val="minor"/>
      </rPr>
      <t xml:space="preserve">
Certifié PEFC, C.O.V. : A+
Feu : EI30
Huisserie TECH+ bois dur à peindre, section selon épaisseur cloison. 
Vantail : cadre bois dur, pivot linteau asservissement intégré, joint anti pince-doigts,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1889 mm à 2645 mm
Largeur : 2 vantaux égaux : 430+430 mm à 1185+1185 mm
         2 vantaux inégaux : Semi-fixe 430 à 1184 mm - Vantail : 431 à 1185 m
(surface maxi 5,68 m2)
Options :
   Montants ajustables - fileur
   verrouillage DAS encastré : Eff Eff 351, Groom GRS623, Iséo DAE4000, Sersys e-DAS
   Oculus 605x405, 1205x405, ø 355, autres sur consultation. 3 oculi par vantail possible
   Contact de position de sécurité à bille inox (réglable).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</si>
  <si>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EI30 pivot linteau asservissement déporté </t>
    </r>
    <r>
      <rPr>
        <sz val="8"/>
        <rFont val="Calibri"/>
        <family val="2"/>
        <scheme val="minor"/>
      </rPr>
      <t>de marque</t>
    </r>
    <r>
      <rPr>
        <b/>
        <sz val="8"/>
        <rFont val="Calibri"/>
        <family val="2"/>
        <scheme val="minor"/>
      </rPr>
      <t xml:space="preserve"> JELD-WEN réf. DAS 60 DA PL.</t>
    </r>
    <r>
      <rPr>
        <sz val="8"/>
        <rFont val="Calibri"/>
        <family val="2"/>
        <scheme val="minor"/>
      </rPr>
      <t xml:space="preserve">
Certifié PEFC, C.O.V. : A+
Feu : EI30
Huisserie TECH+ bois dur à peindre, section selon épaisseur cloison. 
Vantail : cadre bois dur, pivot linteau + ventouse et contreplaque, joint anti pince-doigts, Rupture 24 ou 48 v., boîtier anti-réarmement électrique avec bouton de réarmement, panneaux de fibre prépeints.
Dimensions : 2040 x 930 mm, épaisseur 56 mm.
Finitions : Panneaux de fibre prépeints / Stratifié / Stratifié avec insert / Essences fines / Rainures 2 faces (Groove) au choix de l'architecte.
Validation dimensionnelle :
Hauteur : 1889 mm à 2645 mm
Largeur : 430 mm à 1130 mm
Options :
   Montants ajustables - fileur
   verrouillage DAS encastré : Eff Eff 351, Groom GRS623, Iséo DAE4000, Sersys e-DAS
   Oculus 605x405, 1205x405, ø 355, autres sur consultation. 3 oculi par vantail possible
   Contact de position de sécurité à bille inox (réglable), contact d'attente.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</si>
  <si>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EI30 pivot linteau asservissement déporté </t>
    </r>
    <r>
      <rPr>
        <sz val="8"/>
        <rFont val="Calibri"/>
        <family val="2"/>
        <scheme val="minor"/>
      </rPr>
      <t>de marque</t>
    </r>
    <r>
      <rPr>
        <b/>
        <sz val="8"/>
        <rFont val="Calibri"/>
        <family val="2"/>
        <scheme val="minor"/>
      </rPr>
      <t xml:space="preserve"> JELD-WEN réf. DAS 60 DA PL ET.</t>
    </r>
    <r>
      <rPr>
        <sz val="8"/>
        <rFont val="Calibri"/>
        <family val="2"/>
        <scheme val="minor"/>
      </rPr>
      <t xml:space="preserve">
Certifié PEFC, C.O.V. : A+
Feu : EI30
Huisserie TECH+ bois dur à peindre, section selon épaisseur cloison. 
Vantail : cadre bois dur, pivot linteau + ventouse et contreplaque, joint anti pince-doigts,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1889 mm à 2645 mm
Largeur : 2 vantaux égaux : 430+430 mm à 1130+1130 mm
         2 vantaux inégaux : Semi-fixe 430 à 1129 mm - Vantail : 431 à 1130 m
(surface maxi 5,68 m2)
Options :
   Montants ajustables - fileur
   verrouillage DAS encastré : Eff Eff 351, Groom GRS623, Iséo DAE4000, Sersys e-DAS
   Oculus 605x405, 1205x405, ø 355, autres sur consultation. 3 oculi par vantail possible
   Contact de position de sécurité à bille inox (réglable), contact d'attente.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</si>
  <si>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sans montant EI30 pivot linteau asservissement intégré </t>
    </r>
    <r>
      <rPr>
        <sz val="8"/>
        <rFont val="Calibri"/>
        <family val="2"/>
        <scheme val="minor"/>
      </rPr>
      <t>de marque</t>
    </r>
    <r>
      <rPr>
        <b/>
        <sz val="8"/>
        <rFont val="Calibri"/>
        <family val="2"/>
        <scheme val="minor"/>
      </rPr>
      <t xml:space="preserve"> JELD-WEN réf. DAS 60 DA PL.</t>
    </r>
    <r>
      <rPr>
        <sz val="8"/>
        <rFont val="Calibri"/>
        <family val="2"/>
        <scheme val="minor"/>
      </rPr>
      <t xml:space="preserve">
Certifié PEFC, C.O.V. : A+
Feu : EI30
Traverse TECH+ bois dur à peindre, section selon épaisseur cloison. 
Vantail : cadre bois dur, pivot linteau asservissement intégré, joint anti pince-doigts, Rupture 24 ou 48 v., boîtier anti-réarmement électrique avec bouton de réarmement, panneaux de fibre prépeints.
Dimensions : 2040 x 930 mm, épaisseur 56 mm.
Finitions : Panneaux de fibre prépeints / Stratifié / Stratifié avec insert / Essences fines / Rainures 2 faces (Groove) au choix de l'architecte.
Validation dimensionnelle :
Hauteur : 1889 mm à 2645 mm
Largeur : 430 mm à 1230 mm
Options :
   verrouillage DAS encastré : Eff Eff 351, Groom GRS623, Iséo DAE4000, Sersys e-DAS
   Oculus 605x405, 1205x405, ø 355, autres sur consultation. 3 oculi par vantail possible
   Contact de position de sécurité à bille inox (réglable).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</si>
  <si>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sans montant EI30 pivot linteau asservissement intégré </t>
    </r>
    <r>
      <rPr>
        <sz val="8"/>
        <rFont val="Calibri"/>
        <family val="2"/>
        <scheme val="minor"/>
      </rPr>
      <t>de marque</t>
    </r>
    <r>
      <rPr>
        <b/>
        <sz val="8"/>
        <rFont val="Calibri"/>
        <family val="2"/>
        <scheme val="minor"/>
      </rPr>
      <t xml:space="preserve"> JELD-WEN réf. DAS 60 DA PL ET.</t>
    </r>
    <r>
      <rPr>
        <sz val="8"/>
        <rFont val="Calibri"/>
        <family val="2"/>
        <scheme val="minor"/>
      </rPr>
      <t xml:space="preserve">
Certifié PEFC, C.O.V. : A+
Feu : EI30
Traverse TECH+ bois dur à peindre, section selon épaisseur cloison. 
Vantail : cadre bois dur, pivot linteau asservissement intégré, joint anti pince-doigts,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1889 mm à 2645 mm
Largeur : 2 vantaux égaux : 430+430 mm à 1185+1185 mm
         2 vantaux inégaux : Semi-fixe 430 à 1184 mm - Vantail : 431 à 1185 m
(surface maxi 5,68 m2)
Options :
   verrouillage DAS encastré : Eff Eff 351, Groom GRS623, Iséo DAE4000, Sersys e-DAS
   Oculus 605x405, 1205x405, ø 355, autres sur consultation. 3 oculi par vantail possible
   Contact de position de sécurité à bille inox (réglable).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</si>
  <si>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sans montant EI30 pivot linteau asservissement déporté </t>
    </r>
    <r>
      <rPr>
        <sz val="8"/>
        <rFont val="Calibri"/>
        <family val="2"/>
        <scheme val="minor"/>
      </rPr>
      <t>de marque</t>
    </r>
    <r>
      <rPr>
        <b/>
        <sz val="8"/>
        <rFont val="Calibri"/>
        <family val="2"/>
        <scheme val="minor"/>
      </rPr>
      <t xml:space="preserve"> JELD-WEN réf. DAS 60 DA PL.</t>
    </r>
    <r>
      <rPr>
        <sz val="8"/>
        <rFont val="Calibri"/>
        <family val="2"/>
        <scheme val="minor"/>
      </rPr>
      <t xml:space="preserve">
Certifié PEFC, C.O.V. : A+
Feu : EI30
Traverse TECH+ bois dur à peindre, section selon épaisseur cloison. 
Vantail : cadre bois dur, pivot linteau + ventouse et contreplaque, joint anti pince-doigts, Rupture 24 ou 48 v., boîtier anti-réarmement électrique avec bouton de réarmement, panneaux de fibre prépeints.
Dimensions : 2040 x 930 mm, épaisseur 56 mm.
Finitions : Panneaux de fibre prépeints / Stratifié / Stratifié avec insert / Essences fines / Rainures 2 faces (Groove) au choix de l'architecte.
Validation dimensionnelle :
Hauteur : 1889 mm à 2645 mm
Largeur : 430 mm à 1130 mm
Options :
   verrouillage DAS encastré : Eff Eff 351, Groom GRS623, Iséo DAE4000, Sersys e-DAS
   Oculus 605x405, 1205x405, ø 355, autres sur consultation. 3 oculi par vantail possible
   Contact de position de sécurité à bille inox (réglable), contact d'attente.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</si>
  <si>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sans montant EI30 pivot linteau asservissement déporté </t>
    </r>
    <r>
      <rPr>
        <sz val="8"/>
        <rFont val="Calibri"/>
        <family val="2"/>
        <scheme val="minor"/>
      </rPr>
      <t>de marque</t>
    </r>
    <r>
      <rPr>
        <b/>
        <sz val="8"/>
        <rFont val="Calibri"/>
        <family val="2"/>
        <scheme val="minor"/>
      </rPr>
      <t xml:space="preserve"> JELD-WEN réf. DAS 60 DA PL ET.</t>
    </r>
    <r>
      <rPr>
        <sz val="8"/>
        <rFont val="Calibri"/>
        <family val="2"/>
        <scheme val="minor"/>
      </rPr>
      <t xml:space="preserve">
Certifié PEFC, C.O.V. : A+
Feu : EI30
Traverse TECH+ bois dur à peindre, section selon épaisseur cloison. 
Vantail : cadre bois dur, pivot linteau + ventouse et contreplaque, joint anti pince-doigts,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1889 mm à 2645 mm
Largeur : 2 vantaux égaux : 430+430 mm à 1130+1130 mm
         2 vantaux inégaux : Semi-fixe 430 à 1129 mm - Vantail : 431 à 1130 m
(surface maxi 5,68 m2)
Options :
   verrouillage DAS encastré : Eff Eff 351, Groom GRS623, Iséo DAE4000, Sersys e-DAS
   Oculus 605x405, 1205x405, ø 355, autres sur consultation. 3 oculi par vantail possible
   Contact de position de sécurité à bille inox (réglable), contact d'attente.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</si>
  <si>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EI60 pivot linteau asservissement intégré </t>
    </r>
    <r>
      <rPr>
        <sz val="8"/>
        <rFont val="Calibri"/>
        <family val="2"/>
        <scheme val="minor"/>
      </rPr>
      <t>de marque</t>
    </r>
    <r>
      <rPr>
        <b/>
        <sz val="8"/>
        <rFont val="Calibri"/>
        <family val="2"/>
        <scheme val="minor"/>
      </rPr>
      <t xml:space="preserve"> JELD-WEN réf. DAS 60 DA PL.</t>
    </r>
    <r>
      <rPr>
        <sz val="8"/>
        <rFont val="Calibri"/>
        <family val="2"/>
        <scheme val="minor"/>
      </rPr>
      <t xml:space="preserve">
Certifié PEFC, C.O.V. : A+
Feu : EI60
Huisserie TECJ+ bois dur à peindre, section selon épaisseur cloison. 
Vantail : cadre bois dur, pivot linteau asservissement intégré, joint anti pince-doigts, Rupture 24 ou 48 v., boîtier anti-réarmement électrique avec bouton de réarmement, panneaux de fibre prépeints.
Dimensions : 2040 x 930 mm, épaisseur 56 mm.
Finitions : Panneaux de fibre prépeints / Stratifié / Stratifié avec insert / Essences fines / Rainures 2 faces (Groove) au choix de l'architecte.
Validation dimensionnelle :
Hauteur : 1889 mm à 2300 mm
Largeur : 430 mm à 1230 mm
Options :
   Montants ajustables - fileur
   verrouillage DAS encastré : Eff Eff 351, Groom GRS623, Iséo DAE4000, Sersys e-DAS
   Oculus 605x405, 1205x405, ø 355, autres sur consultation. 3 oculi par vantail possible
   Contact de position de sécurité à bille inox (réglable).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</si>
  <si>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EI60 pivot linteau asservissement intégré </t>
    </r>
    <r>
      <rPr>
        <sz val="8"/>
        <rFont val="Calibri"/>
        <family val="2"/>
        <scheme val="minor"/>
      </rPr>
      <t>de marque</t>
    </r>
    <r>
      <rPr>
        <b/>
        <sz val="8"/>
        <rFont val="Calibri"/>
        <family val="2"/>
        <scheme val="minor"/>
      </rPr>
      <t xml:space="preserve"> JELD-WEN réf. DAS 60 DA PL ET.</t>
    </r>
    <r>
      <rPr>
        <sz val="8"/>
        <rFont val="Calibri"/>
        <family val="2"/>
        <scheme val="minor"/>
      </rPr>
      <t xml:space="preserve">
Certifié PEFC, C.O.V. : A+
Feu : EI60
Huisserie Tech+ bois dur à peindre, section selon épaisseur cloison. 
Vantail : cadre bois dur, pivot linteau asservissement intégré, joint anti pince-doigts,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1889 mm à 2300 mm
Largeur : 2 vantaux égaux : 430+430 mm à 1030+1030 mm
         2 vantaux inégaux : Semi-fixe 430 à 1029 mm - Vantail : 431 à 1030 m
(surface maxi 5,68 m2)
Options :
   Montants ajustables - fileur
   verrouillage DAS encastré : Eff Eff 351, Groom GRS623, Iséo DAE4000, Sersys e-DAS
   Oculus 605x405, 1205x405, ø 355, autres sur consultation. 3 oculi par vantail possible
   Contact de position de sécurité à bille inox (réglable).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</si>
  <si>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EI60 pivot linteau asservissement déporté </t>
    </r>
    <r>
      <rPr>
        <sz val="8"/>
        <rFont val="Calibri"/>
        <family val="2"/>
        <scheme val="minor"/>
      </rPr>
      <t>de marque</t>
    </r>
    <r>
      <rPr>
        <b/>
        <sz val="8"/>
        <rFont val="Calibri"/>
        <family val="2"/>
        <scheme val="minor"/>
      </rPr>
      <t xml:space="preserve"> JELD-WEN réf. DAS 60 DA PL.</t>
    </r>
    <r>
      <rPr>
        <sz val="8"/>
        <rFont val="Calibri"/>
        <family val="2"/>
        <scheme val="minor"/>
      </rPr>
      <t xml:space="preserve">
Certifié PEFC, C.O.V. : A+
Feu : EI60
Huisserie TECH+ bois dur à peindre, section selon épaisseur cloison. 
Vantail : cadre bois dur, pivot linteau + ventouse et contreplaque, joint anti pince-doigts, Rupture 24 ou 48 v., boîtier anti-réarmement électrique avec bouton de réarmement, panneaux de fibre prépeints au choix de l'architecte.
Dimensions : 2040 x 930 mm, épaisseur 56 mm.
Finitions : Panneaux de fibre prépeints / Stratifié / Stratifié avec insert / Essences fines / Rainures 2 faces (Groove).
Validation dimensionnelle :
Hauteur : 1889 mm à 2300 mm
Largeur : 430 mm à 1130 mm
Options :
   Montants ajustables - fileur
   verrouillage DAS encastré : Eff Eff 351, Groom GRS623, Iséo DAE4000, Sersys e-DAS
   Oculus 605x405, 1205x405, ø 355, autres sur consultation. 3 oculi par vantail possible
   Contact de position de sécurité à bille inox (réglable), contact d'attente.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</si>
  <si>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EI60 pivot linteau asservissement déporté </t>
    </r>
    <r>
      <rPr>
        <sz val="8"/>
        <rFont val="Calibri"/>
        <family val="2"/>
        <scheme val="minor"/>
      </rPr>
      <t>de marque</t>
    </r>
    <r>
      <rPr>
        <b/>
        <sz val="8"/>
        <rFont val="Calibri"/>
        <family val="2"/>
        <scheme val="minor"/>
      </rPr>
      <t xml:space="preserve"> JELD-WEN réf. DAS 60 DA PL ET.</t>
    </r>
    <r>
      <rPr>
        <sz val="8"/>
        <rFont val="Calibri"/>
        <family val="2"/>
        <scheme val="minor"/>
      </rPr>
      <t xml:space="preserve">
Certifié PEFC, C.O.V. : A+
Feu : EI60
Huisserie TECH+ bois dur à peindre, section selon épaisseur cloison. 
Vantail : cadre bois dur, pivot linteau + ventouse et contreplaque, joint anti pince-doigts ,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1889 mm à 2300 mm
Largeur : 2 vantaux égaux : 430+430 mm à 1030+1030 mm
         2 vantaux inégaux : Semi-fixe 430 à 1029 mm - Vantail : 431 à 1030 m
(surface maxi 5,68 m2)
Options :
   Montants ajustables - fileur
   verrouillage DAS encastré : Eff Eff 351, Groom GRS623, Iséo DAE4000, Sersys e-DAS
   Oculus 605x405, 1205x405, ø 355, autres sur consultation. 3 oculi par vantail possible
   Contact de position de sécurité à bille inox (réglable), contact d'attente.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</si>
  <si>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sans montant EI60 pivot linteau asservissement intégré </t>
    </r>
    <r>
      <rPr>
        <sz val="8"/>
        <rFont val="Calibri"/>
        <family val="2"/>
        <scheme val="minor"/>
      </rPr>
      <t>de marque</t>
    </r>
    <r>
      <rPr>
        <b/>
        <sz val="8"/>
        <rFont val="Calibri"/>
        <family val="2"/>
        <scheme val="minor"/>
      </rPr>
      <t xml:space="preserve"> JELD-WEN réf. DAS 60 DA PL.</t>
    </r>
    <r>
      <rPr>
        <sz val="8"/>
        <rFont val="Calibri"/>
        <family val="2"/>
        <scheme val="minor"/>
      </rPr>
      <t xml:space="preserve">
Certifié PEFC, C.O.V. : A+
Feu : EI60
Traverse TECH+ bois dur à peindre, section selon épaisseur cloison. 
Vantail : cadre bois dur, pivot linteau asservissement intégré, joint anti pince-doigts, Rupture 24 ou 48 v., boîtier anti-réarmement électrique avec bouton de réarmement, panneaux de fibre prépeints.
Dimensions : 2040 x 930 mm, épaisseur 56 mm.
Finitions : Panneaux de fibre prépeints / Stratifié / Stratifié avec insert / Essences fines / Rainures 2 faces (Groove) au choix de l'architecte.
Validation dimensionnelle :
Hauteur : 1889 mm à 2300 mm
Largeur : 430 mm à 1230 mm
Options :
   verrouillage DAS encastré : Eff Eff 351, Groom GRS623, Iséo DAE4000, Sersys e-DAS
   Oculus 605x405, 1205x405, ø 355, autres sur consultation. 3 oculi par vantail possible
   Contact de position de sécurité à bille inox (réglable).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</si>
  <si>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sans montant EI60 pivot linteau asservissement intégré </t>
    </r>
    <r>
      <rPr>
        <sz val="8"/>
        <rFont val="Calibri"/>
        <family val="2"/>
        <scheme val="minor"/>
      </rPr>
      <t>de marque</t>
    </r>
    <r>
      <rPr>
        <b/>
        <sz val="8"/>
        <rFont val="Calibri"/>
        <family val="2"/>
        <scheme val="minor"/>
      </rPr>
      <t xml:space="preserve"> JELD-WEN réf. DAS 60 DA PL ET.</t>
    </r>
    <r>
      <rPr>
        <sz val="8"/>
        <rFont val="Calibri"/>
        <family val="2"/>
        <scheme val="minor"/>
      </rPr>
      <t xml:space="preserve">
Certifié PEFC, C.O.V. : A+
Feu : EI60
Traverse TECH+ bois dur à peindre, section selon épaisseur cloison. 
Vantail : cadre bois dur, pivot linteau asservissement intégré, joint anti pince-doigts ,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1889 mm à 2300 mm
Largeur : 2 vantaux égaux : 430+430 mm à 1030+1030 mm
         2 vantaux inégaux : Semi-fixe 430 à 1029 mm - Vantail : 431 à 1030 m
(surface maxi 5,68 m2)
Options :
   verrouillage DAS encastré : Eff Eff 351, Groom GRS623, Iséo DAE4000, Sersys e-DAS
   Oculus 605x405, 1205x405, ø 355, autres sur consultation. 3 oculi par vantail possible
   Contact de position de sécurité à bille inox (réglable).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</si>
  <si>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sans montant EI60 pivot linteau asservissement déporté </t>
    </r>
    <r>
      <rPr>
        <sz val="8"/>
        <rFont val="Calibri"/>
        <family val="2"/>
        <scheme val="minor"/>
      </rPr>
      <t>de marque</t>
    </r>
    <r>
      <rPr>
        <b/>
        <sz val="8"/>
        <rFont val="Calibri"/>
        <family val="2"/>
        <scheme val="minor"/>
      </rPr>
      <t xml:space="preserve"> JELD-WEN réf. DAS 60 DA PL.</t>
    </r>
    <r>
      <rPr>
        <sz val="8"/>
        <rFont val="Calibri"/>
        <family val="2"/>
        <scheme val="minor"/>
      </rPr>
      <t xml:space="preserve">
Certifié PEFC, C.O.V. : A+
Feu : EI60
Traverse TECH+ bois dur à peindre, section selon épaisseur cloison. 
Vantail : cadre bois dur, pivot linteau + ventouse et contreplaque, joint anti pince-doigts, Rupture 24 ou 48 v., boîtier anti-réarmement électrique avec bouton de réarmement, panneaux de fibre prépeints au choix de l'architecte.
Dimensions : 2040 x 930 mm, épaisseur 56 mm.
Finitions : Panneaux de fibre prépeints / Stratifié / Stratifié avec insert / Essences fines / Rainures 2 faces (Groove).
Validation dimensionnelle :
Hauteur : 1889 mm à 2300 mm
Largeur : 430 mm à 1130 mm
Options :
   verrouillage DAS encastré : Eff Eff 351, Groom GRS623, Iséo DAE4000, Sersys e-DAS
   Oculus 605x405, 1205x405, ø 355, autres sur consultation. 3 oculi par vantail possible
   Contact de position de sécurité à bille inox (réglable), contact d'attente.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</si>
  <si>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sans montant EI60 pivot linteau asservissement déporté </t>
    </r>
    <r>
      <rPr>
        <sz val="8"/>
        <rFont val="Calibri"/>
        <family val="2"/>
        <scheme val="minor"/>
      </rPr>
      <t>de marque</t>
    </r>
    <r>
      <rPr>
        <b/>
        <sz val="8"/>
        <rFont val="Calibri"/>
        <family val="2"/>
        <scheme val="minor"/>
      </rPr>
      <t xml:space="preserve"> JELD-WEN réf. DAS 60 DA PL ET.</t>
    </r>
    <r>
      <rPr>
        <sz val="8"/>
        <rFont val="Calibri"/>
        <family val="2"/>
        <scheme val="minor"/>
      </rPr>
      <t xml:space="preserve">
Certifié PEFC, C.O.V. : A+
Feu : EI60
Traverse TECH+ bois dur à peindre, section selon épaisseur cloison. 
Vantail : cadre bois dur, pivot linteau + ventouse et contreplaque, joint anti pince-doigts ,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1889 mm à 2300 mm
Largeur : 2 vantaux égaux : 430+430 mm à 1030+1030 mm
         2 vantaux inégaux : Semi-fixe 430 à 1029 mm - Vantail : 431 à 1030 m
(surface maxi 5,68 m2)
Options :
   verrouillage DAS encastré : Eff Eff 351, Groom GRS623, Iséo DAE4000, Sersys e-DAS
   Oculus 605x405, 1205x405, ø 355, autres sur consultation. 3 oculi par vantail possible
   Contact de position de sécurité à bille inox (réglable), contact d'attente.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</si>
  <si>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24 (-1 ; -1) dB non feu</t>
    </r>
    <r>
      <rPr>
        <sz val="8"/>
        <rFont val="Calibri"/>
        <family val="2"/>
        <scheme val="minor"/>
      </rPr>
      <t xml:space="preserve"> de marque </t>
    </r>
    <r>
      <rPr>
        <b/>
        <sz val="8"/>
        <rFont val="Calibri"/>
        <family val="2"/>
        <scheme val="minor"/>
      </rPr>
      <t>JELD-WEN réf. AC 24</t>
    </r>
    <r>
      <rPr>
        <sz val="8"/>
        <rFont val="Calibri"/>
        <family val="2"/>
        <scheme val="minor"/>
      </rPr>
      <t>.
Certifié PEFC, C.O.V. : A+
Feu : non
Acoustique : 24 (-1 ; -1) dB. Ra = 23 dB
Huisserie Perf+ résineux prépeinte avec joint d'étanchéité 3 côtés, section selon épaisseur cloison.
Vantail : cadre résineux, 4 paumelles 130, serrure de sûreté 1 pt (axe à 50), panneaux de fibre prépeints.
Dimensions : 2040 x 930 mm, épaisseur 40 mm.
Finitions : Panneaux de fibre prépeints / Stratifié / Stratifié avec insert / Essences fines / Rainures 2 faces (Groove) au choix de l'architecte.
Validation dimensionnelle :
Hauteur : 1840 mm à 2240 mm
Largeur : 630 mm à 930 mm
Options :
   huisserie bois dur TECH+ à peindre
   serrure de sûreté 1 point axe à 120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</si>
  <si>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31 (-1 ; -3) dB non feu</t>
    </r>
    <r>
      <rPr>
        <sz val="8"/>
        <rFont val="Calibri"/>
        <family val="2"/>
        <scheme val="minor"/>
      </rPr>
      <t xml:space="preserve"> de marque </t>
    </r>
    <r>
      <rPr>
        <b/>
        <sz val="8"/>
        <rFont val="Calibri"/>
        <family val="2"/>
        <scheme val="minor"/>
      </rPr>
      <t>JELD-WEN réf. AC 31</t>
    </r>
    <r>
      <rPr>
        <sz val="8"/>
        <rFont val="Calibri"/>
        <family val="2"/>
        <scheme val="minor"/>
      </rPr>
      <t xml:space="preserve">
Certifié PEFC, C.O.V. : A+
Feu : non
Acoustique : 31 (-1 ; -3) dB. Ra = 29 dB
Huisserie Perf+ résineux prépeinte avec joint d'étanchéité 3 côtés, section selon épaisseur cloison.
Vantail : cadre résineux, 4 paumelles 130, serrure de sûreté 1 pt (axe à 50), panneaux de fibre prépeints;
Dimensions : 2040 x 930 mm, épaisseur 40 mm.
Finitions : Panneaux de fibre prépeints / Stratifié / Stratifié avec insert / Essences fines / Rainures 2 faces (Groove) au choix de l'architecte.
Validation dimensionnelle :
Hauteur : 1840 mm à 2240 mm
Largeur : 730 mm à 1030 mm
Options :
   huisserie bois dur TECH+ à peindre
   serrure de sûreté 1 point axe à 120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</si>
  <si>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acoustique 32(-1 ; -1) dB non feu</t>
    </r>
    <r>
      <rPr>
        <sz val="8"/>
        <rFont val="Calibri"/>
        <family val="2"/>
        <scheme val="minor"/>
      </rPr>
      <t xml:space="preserve"> de marque </t>
    </r>
    <r>
      <rPr>
        <b/>
        <sz val="8"/>
        <rFont val="Calibri"/>
        <family val="2"/>
        <scheme val="minor"/>
      </rPr>
      <t>JELD-WEN réf. AC 32 LV</t>
    </r>
    <r>
      <rPr>
        <sz val="8"/>
        <rFont val="Calibri"/>
        <family val="2"/>
        <scheme val="minor"/>
      </rPr>
      <t>, conforme à la norme NF 23-311.
Certifié PEFC, C.O.V. : A+
Feu : non
Acoustique : 32 (-1 ; -1) dB. Ra = 31 dB
Huisserie PERF+ résineux prépeinte avec joint d'étanchéité 3 côtés, section selon épaisseur cloison.
Vantail encadrement largeur 120 mm avec vitrage, parclose bois dur affleurante, cadre résineux, âme acoustique, 4 paumelles 130 renforcée avec cache paumelle gris, serrure de sûreté 1 pt (axe à 50), joint double lèvres en partie basse, panneaux de fibre prépeints.
Dimensions : 2040 x 930 mm, épaisseur 40 mm.
Finitions : Panneaux de fibre prépeints / Stratifié / Essences fines au choix de l'architecte.
Validation dimensionnelle :
Hauteur : 1840 mm à 2240 mm
Largeur : 730 mm à 1030 mm
Options :
   huisserie bois dur TECH+ à peindre
   traverses intermédiaire centrée ou désaxée
   charnières invisibles
   serrure 3 ou 5 points axe à 50
   serrure d'urgence D45 axe à 50
   Bas du vantail : plinthe automatique référencée de marque JELD-WEN réf. (30 dB Ra), seuil à la suisse bois dur (32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</si>
  <si>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acoustique 32(-1 ; -1) dB non feu</t>
    </r>
    <r>
      <rPr>
        <sz val="8"/>
        <rFont val="Calibri"/>
        <family val="2"/>
        <scheme val="minor"/>
      </rPr>
      <t xml:space="preserve"> de marque </t>
    </r>
    <r>
      <rPr>
        <b/>
        <sz val="8"/>
        <rFont val="Calibri"/>
        <family val="2"/>
        <scheme val="minor"/>
      </rPr>
      <t>JELD-WEN réf. AC 32 LV ET</t>
    </r>
    <r>
      <rPr>
        <sz val="8"/>
        <rFont val="Calibri"/>
        <family val="2"/>
        <scheme val="minor"/>
      </rPr>
      <t>, conforme à la norme NF 23-311.
Certifié PEFC, C.O.V. : A+
Feu : non
Acoustique : 32 (-1 ; -1) dB. Ra = 31 dB
Huisserie PERF+ résineux prépeinte avec joint d'étanchéité 3 côtés, section selon épaisseur cloison.
Vantail encadrement largeur 120 mm avec vitrage, parclose bois dur affleurante, cadre résineux, âme acoustique, 4 paumelles 130 renforcée avec cache paumelle gris, feuillure centrale de battement avec joint acoustique, serrure de sûreté 1 pt (axe à 50), 2 verrous encastrés sur le semi-fixe, joint double lèvres en partie basse, joint double lèvres en partie basse, panneaux de fibre prépeints.
Dimensions : 2040 x 930 mm, épaisseur 40 mm.
Finitions : Panneaux de fibre prépeints / Stratifié / Essences fines au choix de l'architecte.
Validation dimensionnelle :
Hauteur : 1840 mm à 2240 mm
Largeur : 2 vantaux égaux : 630+630 mm à 830+830 mm
         2 vantaux inégaux : Semi-fixe 530 à 630 mm - Vantail : 730 à 1030 mm
Options :
   huisserie bois dur TECH+ à peindre
   traverses intermédiaire centrée ou désaxée
   charnières invisibles
   serrure 3 ou 5 points axe à 50
   serrure d'urgence D45 axe à 50
   Bas du vantail : plinthe automatique référencée de marque JELD-WEN réf. (30 dB Ra)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</si>
  <si>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29 (-1 ; 0) dB, feu EI30</t>
    </r>
    <r>
      <rPr>
        <sz val="8"/>
        <rFont val="Calibri"/>
        <family val="2"/>
        <scheme val="minor"/>
      </rPr>
      <t xml:space="preserve"> de marque </t>
    </r>
    <r>
      <rPr>
        <b/>
        <sz val="8"/>
        <rFont val="Calibri"/>
        <family val="2"/>
        <scheme val="minor"/>
      </rPr>
      <t>JELD-WEN réf. AC 30 29</t>
    </r>
    <r>
      <rPr>
        <sz val="8"/>
        <rFont val="Calibri"/>
        <family val="2"/>
        <scheme val="minor"/>
      </rPr>
      <t xml:space="preserve">.
Certifié PEFC, C.O.V. : A+
Feu : EI30
Acoustique : 29 (-1 ; 0) dB. Ra = 28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2040 mm
Largeur : 730 mm à 1230 mm
Options :
   huisserie bois dur TECH+ à peindre
   charnières invisibles
   serrure de sûreté 1 point axe à 120 ; serrure 3 ou 5 points axe à 50, axe à 120
   serrure à carte, serrure électrique (cf. liste sur nos fiches techniques)
   serrure d'urgence D45 axe à 50
   Oculus 605x405, 1205x405, ø 355, autres sur consultation. 3 oculi par vantail possible. Performance EI30.
   Bas du vantail : plinthe automatique référencée de marque JELD-WEN réf. (27 dB Ra), seuil à la suisse bois dur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</si>
  <si>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29 (-1 ; 0) dB, feu EI30</t>
    </r>
    <r>
      <rPr>
        <sz val="8"/>
        <rFont val="Calibri"/>
        <family val="2"/>
        <scheme val="minor"/>
      </rPr>
      <t xml:space="preserve"> de marque </t>
    </r>
    <r>
      <rPr>
        <b/>
        <sz val="8"/>
        <rFont val="Calibri"/>
        <family val="2"/>
        <scheme val="minor"/>
      </rPr>
      <t>JELD-WEN réf. AC 30 29</t>
    </r>
    <r>
      <rPr>
        <sz val="8"/>
        <rFont val="Calibri"/>
        <family val="2"/>
        <scheme val="minor"/>
      </rPr>
      <t xml:space="preserve">.
Certifié PEFC, C.O.V. : A+
Feu : EI30
Acoustique : 29 (-1 ; 0) dB. Ra = 28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2346 mm
Largeur : 730 mm à 1030 mm
Options :
   huisserie bois dur TECH+ à peindre
   charnières invisibles
   serrure de sûreté 1 point axe à 120 ; serrure 3 ou 5 points axe à 50, axe à 120
   serrure à carte, serrure électrique (cf. liste sur nos fiches techniques)
   serrure d'urgence D45 axe à 50
   Oculus 605x405, 1205x405, ø 355, autres sur consultation. 3 oculi par vantail possible. Performance EI30.
   Bas du vantail : plinthe automatique référencée de marque JELD-WEN réf. (27 dB Ra), seuil à la suisse bois dur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</si>
  <si>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31 (-1 ; -2) dB, feu EI30</t>
    </r>
    <r>
      <rPr>
        <sz val="8"/>
        <rFont val="Calibri"/>
        <family val="2"/>
        <scheme val="minor"/>
      </rPr>
      <t xml:space="preserve"> de marque </t>
    </r>
    <r>
      <rPr>
        <b/>
        <sz val="8"/>
        <rFont val="Calibri"/>
        <family val="2"/>
        <scheme val="minor"/>
      </rPr>
      <t>JELD-WEN réf. AC 30 30</t>
    </r>
    <r>
      <rPr>
        <sz val="8"/>
        <rFont val="Calibri"/>
        <family val="2"/>
        <scheme val="minor"/>
      </rPr>
      <t xml:space="preserve">.
Certifié PEFC, C.O.V. : A+
Feu : EI30
Acoustique : 31 (-1 ; -2) dB. Ra = 30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230 mm à 2310 mm
Largeur : 230 mm à 1230 mm
Options :
   huisserie bois dur TECH+ à peindre
   charnières invisibles
   serrure de sûreté 1 point axe à 120 ; serrure 3 ou 5 points axe à 50, axe à 120
   serrure à carte, serrure électrique (cf. liste sur nos fiches techniques)
   serrure d'urgence D45 axe à 50
   Oculus 605x405 (29 dB Ra), 1205x405 (33 dB Ra), ø 355 (29 dB Ra), autres sur consultation. 3 oculi par vantail possible
   Bas du vantail : plinthe automatique référencée de marque JELD-WEN réf. (29 dB Ra), seuil à la suisse bois dur (31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</si>
  <si>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31 (-1 ; -2) dB, feu EI30</t>
    </r>
    <r>
      <rPr>
        <sz val="8"/>
        <rFont val="Calibri"/>
        <family val="2"/>
        <scheme val="minor"/>
      </rPr>
      <t xml:space="preserve"> de marque </t>
    </r>
    <r>
      <rPr>
        <b/>
        <sz val="8"/>
        <rFont val="Calibri"/>
        <family val="2"/>
        <scheme val="minor"/>
      </rPr>
      <t>JELD-WEN réf. AC 30 30</t>
    </r>
    <r>
      <rPr>
        <sz val="8"/>
        <rFont val="Calibri"/>
        <family val="2"/>
        <scheme val="minor"/>
      </rPr>
      <t xml:space="preserve">.
Certifié PEFC, C.O.V. : A+
Feu : EI30
Acoustique : 31 (-1 ; -2) dB. Ra = 30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Dimensions :
Hauteur : 230 mm à 2646 mm
Largeur : 230 mm à 1050 mm
Options :
   huisserie bois dur TECH+ à peindre
   charnières invisibles
   serrure de sûreté 1 point axe à 120 ; serrure 3 ou 5 points axe à 50, axe à 120
   serrure à carte, serrure électrique (cf. liste sur nos fiches techniques)
   serrure d'urgence D45 axe à 50
   Oculus 605x405 (29 dB Ra), 1205x405 (33 dB Ra), ø 355 (29 dB Ra), autres sur consultation. 3 oculi par vantail possible.
   Bas du vantail : plinthe automatique référencée de marque JELD-WEN réf. (29 dB Ra), seuil à la suisse bois dur (31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</si>
  <si>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32 (0 ; -1) dB, feu EI30</t>
    </r>
    <r>
      <rPr>
        <sz val="8"/>
        <rFont val="Calibri"/>
        <family val="2"/>
        <scheme val="minor"/>
      </rPr>
      <t xml:space="preserve"> de marque </t>
    </r>
    <r>
      <rPr>
        <b/>
        <sz val="8"/>
        <rFont val="Calibri"/>
        <family val="2"/>
        <scheme val="minor"/>
      </rPr>
      <t>JELD-WEN réf. AC 30 32</t>
    </r>
    <r>
      <rPr>
        <sz val="8"/>
        <rFont val="Calibri"/>
        <family val="2"/>
        <scheme val="minor"/>
      </rPr>
      <t xml:space="preserve">.
Certifié PEFC, C.O.V. : A+
Feu : EI30
Acoustique : 32 (0 ; -1) dB. Ra = 28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230 mm à 2300 mm
Largeur : 230 mm à 1030 mm
Options :
   huisserie bois dur TECH+ à peindre
   charnières invisibles
   serrure de sûreté 1 point axe à 120 ; serrure 3 ou 5 points axe à 50, axe à 120
   serrure à carte, serrure électrique (cf. liste sur nos fiches techniques)
   serrure d'urgence D45 axe à 50
   Oculus 605x405 (29 dB Ra), 1205x405 (33 dB Ra), ø 355 (29 dB Ra), autres sur consultation. 3 oculi par vantail possible.
   Bas du vantail : plinthe automatique référencée de marque JELD-WEN réf. (31 dB Ra), seuil à la suisse bois dur (33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</si>
  <si>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36 (-1 ; -2) dB, feu EI30</t>
    </r>
    <r>
      <rPr>
        <sz val="8"/>
        <rFont val="Calibri"/>
        <family val="2"/>
        <scheme val="minor"/>
      </rPr>
      <t xml:space="preserve"> de marque </t>
    </r>
    <r>
      <rPr>
        <b/>
        <sz val="8"/>
        <rFont val="Calibri"/>
        <family val="2"/>
        <scheme val="minor"/>
      </rPr>
      <t>JELD-WEN réf. AC 30 36</t>
    </r>
    <r>
      <rPr>
        <sz val="8"/>
        <rFont val="Calibri"/>
        <family val="2"/>
        <scheme val="minor"/>
      </rPr>
      <t xml:space="preserve">.
Certifié PEFC, C.O.V. : A+
Feu : EI30
Acoustique : 36 (-1 ; -20) dB. Ra = 35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2040 mm
Largeur : 730 mm à 930 mm
Options :
   huisserie bois dur TECH+ à peindre
   charnières invisibles
   serrure de sûreté 1 point axe à 120 ; serrure 3 ou 5 points axe à 50, axe à 120
   serrure à carte, serrure électrique (cf. liste sur nos fiches techniques)
   serrure d'urgence D45 axe à 50
   Oculus ø 355 (29 dB Ra, autres sur consultation. 3 oculi par vantail possible). 3 oculi par vantail possible.
   Bas du vantail : plinthe automatique référencée de marque JELD-WEN réf. (34 dB Ra), seuil à la suisse bois dur (36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</si>
  <si>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39 (-1 ; -4) dB, feu EI30</t>
    </r>
    <r>
      <rPr>
        <sz val="8"/>
        <rFont val="Calibri"/>
        <family val="2"/>
        <scheme val="minor"/>
      </rPr>
      <t xml:space="preserve"> de marque </t>
    </r>
    <r>
      <rPr>
        <b/>
        <sz val="8"/>
        <rFont val="Calibri"/>
        <family val="2"/>
        <scheme val="minor"/>
      </rPr>
      <t>JELD-WEN réf. AC 30 39</t>
    </r>
    <r>
      <rPr>
        <sz val="8"/>
        <rFont val="Calibri"/>
        <family val="2"/>
        <scheme val="minor"/>
      </rPr>
      <t xml:space="preserve">.
Certifié PEFC, C.O.V. : A+
Feu : EI30
Acoustique : 39 (-1 ; -4) dB. Ra = 38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2040 mm
Largeur : 730 mm à 930 mm
Options :
   huisserie bois dur TECH+ à peindre
   charnières invisibles
   serrure de sûreté 1 point axe à 120 ; serrure 3 ou 5 points axe à 50, axe à 120
   serrure à carte, serrure électrique (cf. liste sur nos fiches techniques)
   serrure d'urgence D45 axe à 50
   Oculus 605x405 (37 dB Ra), 1205x405 (37 dB Ra), ø 355 (37 dB Ra), autres sur consultation. 3 oculi par vantail possible. Performance EI30.
   Bas du vantail : plinthe automatique référencée de marque JELD-WEN réf. (37 dB Ra), seuil à la suisse bois dur (39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</si>
  <si>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40 (-1 ; -3) dB, feu EI30</t>
    </r>
    <r>
      <rPr>
        <sz val="8"/>
        <rFont val="Calibri"/>
        <family val="2"/>
        <scheme val="minor"/>
      </rPr>
      <t xml:space="preserve"> de marque </t>
    </r>
    <r>
      <rPr>
        <b/>
        <sz val="8"/>
        <rFont val="Calibri"/>
        <family val="2"/>
        <scheme val="minor"/>
      </rPr>
      <t>JELD-WEN réf. AC 30 40</t>
    </r>
    <r>
      <rPr>
        <sz val="8"/>
        <rFont val="Calibri"/>
        <family val="2"/>
        <scheme val="minor"/>
      </rPr>
      <t xml:space="preserve">.
Certifié PEFC, C.O.V. : A+
Feu : EI30
Acoustique : 40 (-1 ; -3) dB. Ra = 39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230 mm à 2300 mm
Largeur : 230 mm à 1030 mm
Options :
   huisserie bois dur TECH+ à peindre
   charnières invisibles
   serrure de sûreté 1 point axe à 120 ; serrure 3 ou 5 points axe à 50, axe à 120
   serrure à carte, serrure électrique (cf. liste sur nos fiches techniques)
   serrure d'urgence D45 axe à 50
   Oculus 605x405 (37 dB Ra), 1205x405 (37 dB Ra), ø 355 (37 dB Ra), autres sur consultation. 3 oculi par vantail possible.
   Bas du vantail : plinthe automatique référencée de marque JELD-WEN réf. (38 dB Ra), seuil à la suisse bois dur (41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</si>
  <si>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42 (-2 ; -5) dB, feu EI30</t>
    </r>
    <r>
      <rPr>
        <sz val="8"/>
        <rFont val="Calibri"/>
        <family val="2"/>
        <scheme val="minor"/>
      </rPr>
      <t xml:space="preserve"> de marque </t>
    </r>
    <r>
      <rPr>
        <b/>
        <sz val="8"/>
        <rFont val="Calibri"/>
        <family val="2"/>
        <scheme val="minor"/>
      </rPr>
      <t>JELD-WEN réf. AC 30 42</t>
    </r>
    <r>
      <rPr>
        <sz val="8"/>
        <rFont val="Calibri"/>
        <family val="2"/>
        <scheme val="minor"/>
      </rPr>
      <t xml:space="preserve">.
Certifié PEFC, C.O.V. : A+
Feu : EI30
Acoustique : 42 (-2 ; -5) dB. Ra = 40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2346 mm
Largeur : 730 mm à 1030 mm
Options :
   huisserie bois dur TECH+ à peindre
   charnières invisibles
   serrure de sûreté 1 point axe à 120 ; serrure 3 ou 5 points axe à 50, axe à 120
   serrure à carte, serrure électrique (cf. liste sur nos fiches techniques)
   serrure d'urgence D45 axe à 50
   Oculus 605x405 (29 dB Ra), 1205x405 (33 dB Ra), ø 355 (29 dB Ra), autres sur consultation. 3 oculi par vantail possible.
   Bas du vantail : plinthe automatique référencée de marque JELD-WEN réf. (38 dB Ra), seuil à la suisse bois dur (42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</si>
  <si>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acoustique 35 (-1 ; -3) dB, feu E30/EW30</t>
    </r>
    <r>
      <rPr>
        <sz val="8"/>
        <rFont val="Calibri"/>
        <family val="2"/>
        <scheme val="minor"/>
      </rPr>
      <t xml:space="preserve"> de marque </t>
    </r>
    <r>
      <rPr>
        <b/>
        <sz val="8"/>
        <rFont val="Calibri"/>
        <family val="2"/>
        <scheme val="minor"/>
      </rPr>
      <t>JELD-WEN réf. AC 30 34 LV</t>
    </r>
    <r>
      <rPr>
        <sz val="8"/>
        <rFont val="Calibri"/>
        <family val="2"/>
        <scheme val="minor"/>
      </rPr>
      <t xml:space="preserve">.
Certifié PEFC, C.O.V. : A+
Feu : E30/EW30
Acoustique : 35 (-1 ; -3) dB. Ra = 34 dB
Huisserie PERF+ résineux prépeinte avec joint d'étanchéité 3 côtés, section selon épaisseur cloison.
Vantail cadre périphérique 120 mm avec vitrage, parclose bois dur affleurante : cadre bois dur, 4 paumelles 130 renforcée avec cache paumelle gris, serrure de sûreté 1 pt (axe à 50), joint double lèvres, panneaux de fibre prépeints
Dimensions : 2040 x 930 mm, épaisseur 56 mm.
</t>
    </r>
    <r>
      <rPr>
        <u/>
        <sz val="8"/>
        <rFont val="Calibri"/>
        <family val="2"/>
        <scheme val="minor"/>
      </rPr>
      <t>Finitions</t>
    </r>
    <r>
      <rPr>
        <sz val="8"/>
        <rFont val="Calibri"/>
        <family val="2"/>
        <scheme val="minor"/>
      </rPr>
      <t xml:space="preserve"> : Panneaux de fibre prépeints / Stratifié / Essences fines au choix de l'architecte.
Validation dimensionnelle :
Hauteur : 1840 mm à 2240 mm
Largeur : 730 mm à 1030 mm
Options :
   huisserie bois dur TECH+ à peindre
   traverses intermédiaire centrée ou désaxée
   charnières invisibles
   serrure 3 ou 5 points axe à 50
   serrure d'urgence D45 axe à 50
   Bas du vantail : plinthe automatique référencée de marque JELD-WEN réf. (33 dB Ra), seuil à la suisse bois dur (35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</si>
  <si>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Largement Vitré acoustique 35 (-1 ; -3) dB, feu E30/EW30 </t>
    </r>
    <r>
      <rPr>
        <sz val="8"/>
        <rFont val="Calibri"/>
        <family val="2"/>
        <scheme val="minor"/>
      </rPr>
      <t xml:space="preserve">de marque </t>
    </r>
    <r>
      <rPr>
        <b/>
        <sz val="8"/>
        <rFont val="Calibri"/>
        <family val="2"/>
        <scheme val="minor"/>
      </rPr>
      <t>JELD-WEN réf. AC 30 34 LV ET</t>
    </r>
    <r>
      <rPr>
        <sz val="8"/>
        <rFont val="Calibri"/>
        <family val="2"/>
        <scheme val="minor"/>
      </rPr>
      <t>.
Certifié PEFC, C.O.V. : A+
Feu : E30/EW30
Acoustique : 35 (-1 ; -3) dB. Ra = 34 dB
Huisserie PERF+ résineux prépeinte avec joint d'étanchéité 3 côtés, section selon épaisseur cloison.
Vantail cadre périphérique 120 mm avec vitrage, parclose bois dur affleurante : cadre résineux, 4 paumelles 130 renforcée avec cache paumelle gris, feuillure de battement avec joint intumescent et joint acoustique, serrure de sûreté 1 pt (axe à 50), verrou haut encastré et verrou bas en applique sur le semi-fixe, joint double lèvres en partie basse, panneaux de fibre prépeints.
Dimensions : 2040 x 930+530 mm, épaisseur 56 mm.
Finitions : Panneaux de fibre prépeints / Stratifié / Stratifié avec insert / Essences fines / Rainures 2 faces (Groove) au choix de l'architecte.
Validation dimensionnelle :
Hauteur : 1840 mm à 2240 mm
Largeur : 2 vantaux égaux : 630+630 mm à 830+830 mm
         2 vantaux inégaux : Semi-fixe 530 à 630 mm - Vantail : 730 à 1030 mm
Options :
   huisserie bois dur TECH+ à peindre
   traverses intermédiaire centrée ou désaxée
   charnières invisibles
   serrure 3 ou 5 points axe à 50
   serrure d'urgence D45 axe à 50
   Bas du vantail : plinthe automatique référencée de marque JELD-WEN réf. (33 dB Ra)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</si>
  <si>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acoustique 35 (0 ; -2) dB, feu EI30</t>
    </r>
    <r>
      <rPr>
        <sz val="8"/>
        <rFont val="Calibri"/>
        <family val="2"/>
        <scheme val="minor"/>
      </rPr>
      <t xml:space="preserve"> de marque </t>
    </r>
    <r>
      <rPr>
        <b/>
        <sz val="8"/>
        <rFont val="Calibri"/>
        <family val="2"/>
        <scheme val="minor"/>
      </rPr>
      <t>JELD-WEN réf. AC 30 35 LV</t>
    </r>
    <r>
      <rPr>
        <sz val="8"/>
        <rFont val="Calibri"/>
        <family val="2"/>
        <scheme val="minor"/>
      </rPr>
      <t xml:space="preserve">.
Certifié PEFC, C.O.V. : A+
Feu : EI30
Acoustique : 35 (0 ; -2) dB. Ra = 35 dB
Huisserie PERF+ résineux prépeinte avec joint d'étanchéité 3 côtés, section selon épaisseur cloison.
Vantail cadre périphérique 120 mm avec vitrage, parclose bois dur affleurante : cadre bois dur, 4 paumelles 130 renforcée avec cache paumelle gris, serrure de sûreté 1 pt (axe à 50), joint double lèvres, panneaux de fibre prépeints
Dimensions : 2040 x 930 mm, épaisseur 56 mm.
</t>
    </r>
    <r>
      <rPr>
        <u/>
        <sz val="8"/>
        <rFont val="Calibri"/>
        <family val="2"/>
        <scheme val="minor"/>
      </rPr>
      <t>Finitions</t>
    </r>
    <r>
      <rPr>
        <sz val="8"/>
        <rFont val="Calibri"/>
        <family val="2"/>
        <scheme val="minor"/>
      </rPr>
      <t xml:space="preserve"> : Panneaux de fibre prépeints / Stratifié / Essences fines au choix de l'architecte.
Validation dimensionnelle :
Hauteur : 1840 mm à 2240 mm
Largeur : 730 mm à 1030 mm
Options :
   huisserie bois dur TECH+ à peindre
   traverses intermédiaire centrée ou désaxée
   charnières invisibles
   serrure 3 ou 5 points axe à 50
   serrure d'urgence D45 axe à 50
   Bas du vantail : plinthe automatique référencée de marque JELD-WEN réf. (34 dB Ra), seuil à la suisse bois dur (35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</si>
  <si>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Largement Vitré acoustique 35 (0 ; -2) dB, feu EI30 </t>
    </r>
    <r>
      <rPr>
        <sz val="8"/>
        <rFont val="Calibri"/>
        <family val="2"/>
        <scheme val="minor"/>
      </rPr>
      <t>de marque</t>
    </r>
    <r>
      <rPr>
        <b/>
        <sz val="8"/>
        <rFont val="Calibri"/>
        <family val="2"/>
        <scheme val="minor"/>
      </rPr>
      <t xml:space="preserve"> JELD-WEN réf. AC 30 35 LV ET.</t>
    </r>
    <r>
      <rPr>
        <sz val="8"/>
        <rFont val="Calibri"/>
        <family val="2"/>
        <scheme val="minor"/>
      </rPr>
      <t xml:space="preserve">
Certifié PEFC, C.O.V. : A+
Feu : EI30
Acoustique : 35 (0 ; -2) dB. Ra = 35 dB
Huisserie PERF+ résineux prépeinte avec joint d'étanchéité 3 côtés, section selon épaisseur cloison.
Vantail cadre périphérique 120 mm avec vitrage, parclose bois dur affleurante : cadre résineux, 4 paumelles 130 renforcée avec cache paumelle gris, feuillure de battement avec joint intumescent et joint acoustique, serrure de sûreté 1 pt (axe à 50), verrou haut encastré et verrou bas en applique sur le semi-fixe, joint double lèvres en partie basse, panneaux de fibre prépeints.
Dimensions : 2040 x 930+530 mm, épaisseur 56 mm.
Finitions : Panneaux de fibre prépeints / Stratifié / Stratifié avec insert / Essences fines / Rainures 2 faces (Groove) au choix de l'architecte.
Validation dimensionnelle :
Hauteur : 1840 mm à 2240 mm
Largeur : 2 vantaux égaux : 630+630 mm à 830+830 mm
         2 vantaux inégaux : Semi-fixe 530 à 630 mm - Vantail : 630 à 1030 mm
Options :
   huisserie bois dur TECH+ à peindre
   traverses intermédiaire centrée ou désaxée
   charnières invisibles
   serrure 3 ou 5 points axe à 50
   serrure d'urgence D45 axe à 50
   Bas du vantail : plinthe automatique référencée de marque JELD-WEN réf. (34 dB Ra)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</si>
  <si>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Paradisio, porte renforcée, spécial chambre hôpital psychiatrique et UMD, Acoustique 40 (-1 ; -3) dB EI30</t>
    </r>
    <r>
      <rPr>
        <sz val="8"/>
        <rFont val="Calibri"/>
        <family val="2"/>
        <scheme val="minor"/>
      </rPr>
      <t xml:space="preserve"> de marque </t>
    </r>
    <r>
      <rPr>
        <b/>
        <sz val="8"/>
        <rFont val="Calibri"/>
        <family val="2"/>
        <scheme val="minor"/>
      </rPr>
      <t>JELD-WEN réf. Paradisio 39</t>
    </r>
    <r>
      <rPr>
        <sz val="8"/>
        <rFont val="Calibri"/>
        <family val="2"/>
        <scheme val="minor"/>
      </rPr>
      <t xml:space="preserve">.
Certifié PEFC, C.O.V. : A+
Feu : EI30
Acoustique : 40 (-1 ; -3) dB. Ra = 39 dB
Huisserie TECH+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âme acoustique </t>
    </r>
    <r>
      <rPr>
        <b/>
        <sz val="8"/>
        <rFont val="Calibri"/>
        <family val="2"/>
        <scheme val="minor"/>
      </rPr>
      <t>blindée 2 tôles 10/10</t>
    </r>
    <r>
      <rPr>
        <b/>
        <vertAlign val="superscript"/>
        <sz val="8"/>
        <rFont val="Calibri"/>
        <family val="2"/>
        <scheme val="minor"/>
      </rPr>
      <t>ème</t>
    </r>
    <r>
      <rPr>
        <b/>
        <sz val="8"/>
        <rFont val="Calibri"/>
        <family val="2"/>
        <scheme val="minor"/>
      </rPr>
      <t xml:space="preserve"> embrevées sur le cadre</t>
    </r>
    <r>
      <rPr>
        <sz val="8"/>
        <rFont val="Calibri"/>
        <family val="2"/>
        <scheme val="minor"/>
      </rPr>
      <t>, feu EI30 sans joint intumescent apparent sur les montants de porte, ni sur l'huisserie,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2100 mm
Largeur : 730 mm à 1030 mm
Options :
   serrure de sûreté 1 point axe à 120 ; serrure 3 ou 5 points axe à 50, axe à 120
   serrure d'urgence D45 axe à 50
   Oculus parclose métallique côté paumelles 330x330 à orientation 45°. Feu uniquement.
   Bas du vantail : plinthe automatique référencée de marque JELD-WEN réf. (27 dB Ra), seuil à la suisse bois dur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</si>
  <si>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avec imposte 31 (-1 ; -2) dB, feu EI30</t>
    </r>
    <r>
      <rPr>
        <sz val="8"/>
        <rFont val="Calibri"/>
        <family val="2"/>
        <scheme val="minor"/>
      </rPr>
      <t xml:space="preserve"> de marque </t>
    </r>
    <r>
      <rPr>
        <b/>
        <sz val="8"/>
        <rFont val="Calibri"/>
        <family val="2"/>
        <scheme val="minor"/>
      </rPr>
      <t>JELD-WEN réf. AC 30 30 IMP</t>
    </r>
    <r>
      <rPr>
        <sz val="8"/>
        <rFont val="Calibri"/>
        <family val="2"/>
        <scheme val="minor"/>
      </rPr>
      <t xml:space="preserve">.
Certifié PEFC, C.O.V. : A+
Feu : EI30
Acoustique : 31 (-1 ; -2) dB. Ra = 30 dB
Huisserie PERF+ résineux prépeinte avec joint d'étanchéité 3 côtés, section selon épaisseur cloison.
Vantail et imposte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totale :
Hauteur : 2040 mm à 2700 mm
Largeur : 730 mm à 930 mm
Options :
   huisserie bois dur TECH+ à peindre
   charnières invisibles
   serrure de sûreté 1 point axe à 120 ; serrure 3 ou 5 points axe à 50, axe à 120
   serrure à carte, serrure électrique (cf. liste sur nos fiches techniques)
   serrure d'urgence D45 axe à 50
   Oculus 605x405 (29 dB Ra), 1205x405 (33 dB Ra), ø 355 (29 dB Ra), autres sur consultation. 3 oculi par vantail possible.
   Bas du vantail : plinthe automatique référencée de marque JELD-WEN réf. (29 dB Ra), seuil à la suisse bois dur (31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</si>
  <si>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avec imposte 32 (0 ; -1) dB, feu EI30</t>
    </r>
    <r>
      <rPr>
        <sz val="8"/>
        <rFont val="Calibri"/>
        <family val="2"/>
        <scheme val="minor"/>
      </rPr>
      <t xml:space="preserve"> de marque </t>
    </r>
    <r>
      <rPr>
        <b/>
        <sz val="8"/>
        <rFont val="Calibri"/>
        <family val="2"/>
        <scheme val="minor"/>
      </rPr>
      <t>JELD-WEN réf. AC 30 32 IMP</t>
    </r>
    <r>
      <rPr>
        <sz val="8"/>
        <rFont val="Calibri"/>
        <family val="2"/>
        <scheme val="minor"/>
      </rPr>
      <t xml:space="preserve">.
Certifié PEFC, C.O.V. : A+
Feu : EI30
Acoustique : 32 (0 ; -1) dB. Ra = 32 dB
Huisserie PERF+ résineux prépeinte avec joint d'étanchéité 3 côtés, section selon épaisseur cloison.
Vantail avec imposte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2040 mm à 2700 mm
Largeur : 730 mm à 930 mm
Options :
   huisserie bois dur TECH+ à peindre
   charnières invisibles
   serrure de sûreté 1 point axe à 120 ; serrure 3 ou 5 points axe à 50, axe à 120
   serrure à carte, serrure électrique (cf. liste sur nos fiches techniques)
   serrure d'urgence D45 axe à 50
   Oculus 605x405 (29 dB Ra), 1205x405 (33 dB Ra), ø 355 (29 dB Ra), autres sur consultation. 3 oculi par vantail possible.
   Bas du vantail : plinthe automatique référencée de marque JELD-WEN réf. (31 dB Ra), seuil à la suisse bois dur (33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</si>
  <si>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avec imposte 39 (-1 ; -4) dB, feu EI30</t>
    </r>
    <r>
      <rPr>
        <sz val="8"/>
        <rFont val="Calibri"/>
        <family val="2"/>
        <scheme val="minor"/>
      </rPr>
      <t xml:space="preserve"> de marque </t>
    </r>
    <r>
      <rPr>
        <b/>
        <sz val="8"/>
        <rFont val="Calibri"/>
        <family val="2"/>
        <scheme val="minor"/>
      </rPr>
      <t>JELD-WEN réf. AC 30 39 IMP</t>
    </r>
    <r>
      <rPr>
        <sz val="8"/>
        <rFont val="Calibri"/>
        <family val="2"/>
        <scheme val="minor"/>
      </rPr>
      <t xml:space="preserve">.
Certifié PEFC, C.O.V. : A+
Feu : EI30
Acoustique : 39 (-1 ; -4) dB. Ra = 38 dB
Huisserie PERF+ résineux prépeinte avec joint d'étanchéité 3 côtés, section selon épaisseur cloison.
Vantail avec imposte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totale :
Hauteur : 2040 mm à 2700 mm
Largeur : 730 mm à 930 mm
Options :
   huisserie bois dur TECH+ à peindre
   charnières invisibles
   serrure de sûreté 1 point axe à 120 ; serrure 3 ou 5 points axe à 50, axe à 120
   serrure à carte, serrure électrique (cf. liste sur nos fiches techniques)
   serrure d'urgence D45 axe à 50
   Oculus 605x405 (37 dB Ra), 1205x405 (37 dB Ra), ø 355 (37 dB Ra), autres sur consultation. 3 oculi par vantail possible.
   Bas du vantail : plinthe automatique référencée de marque JELD-WEN réf. (37 dB Ra), seuil à la suisse bois dur (39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</si>
  <si>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evec imposte 42 (-2 ; -5) dB, feu EI30</t>
    </r>
    <r>
      <rPr>
        <sz val="8"/>
        <rFont val="Calibri"/>
        <family val="2"/>
        <scheme val="minor"/>
      </rPr>
      <t xml:space="preserve"> de marque </t>
    </r>
    <r>
      <rPr>
        <b/>
        <sz val="8"/>
        <rFont val="Calibri"/>
        <family val="2"/>
        <scheme val="minor"/>
      </rPr>
      <t>JELD-WEN réf. AC 30 42 IMP</t>
    </r>
    <r>
      <rPr>
        <sz val="8"/>
        <rFont val="Calibri"/>
        <family val="2"/>
        <scheme val="minor"/>
      </rPr>
      <t xml:space="preserve">.
Certifié PEFC, C.O.V. : A+
Feu : EI30
Acoustique : 42 (-2 ; -5) dB. Ra = 30 dB
Huisserie PERF+ résineux prépeinte avec joint d'étanchéité 3 côtés, section selon épaisseur cloison.
Vantail avec imposte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totale :
Hauteur : 2040 mm à 2700 mm
Largeur : 730 mm à 930 mm
Options :
   huisserie bois dur TECH+ à peindre
   charnières invisibles
   serrure de sûreté 1 point axe à 120 ; serrure 3 ou 5 points axe à 50, axe à 120
   serrure à carte, serrure électrique (cf. liste sur nos fiches techniques)
   serrure d'urgence D45 axe à 50
   Oculus 605x405 (29 dB Ra), 1205x405 (33 dB Ra), ø 355 (29 dB Ra), autres sur consultation. 3 oculi par vantail possible.
   Bas du vantail : plinthe automatique référencée de marque JELD-WEN réf. (38 dB Ra), seuil à la suisse bois dur (42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</si>
  <si>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SAS Acoustique 54 (-2 ; -6) dB, feu EI30</t>
    </r>
    <r>
      <rPr>
        <sz val="8"/>
        <rFont val="Calibri"/>
        <family val="2"/>
        <scheme val="minor"/>
      </rPr>
      <t xml:space="preserve"> de marque </t>
    </r>
    <r>
      <rPr>
        <b/>
        <sz val="8"/>
        <rFont val="Calibri"/>
        <family val="2"/>
        <scheme val="minor"/>
      </rPr>
      <t>JELD-WEN réf. AC 30 54 SAS</t>
    </r>
    <r>
      <rPr>
        <sz val="8"/>
        <rFont val="Calibri"/>
        <family val="2"/>
        <scheme val="minor"/>
      </rPr>
      <t xml:space="preserve">.
Certifié PEFC, C.O.V. : A+
Feu : EI30
Acoustique : 54 (-2 ; -6) dB. Ra = 52 dB
Huisserie TECH+ bois dur 157x54 mm double feuillure avec joint d'étanchéité 3 côtés.
2 portes :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(vantail) : 2040 x 930 mm, épaisseur 40 mm.
Finitions : Panneaux de fibre prépeints / Stratifié / Stratifié avec insert / Essences fines / Rainures 2 faces (Groove) au choix de l'architecte.
Validation dimensionnelle :
Hauteur : 1840 mm à 2040 mm
Largeur : 730 mm à 930 mm
Options :
   charnières invisibles
   serrure de sûreté 1 point axe à 120 ; serrure 3 ou 5 points axe à 50, axe à 120
   serrure à carte, serrure électrique (cf. liste sur nos fiches techniques)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</si>
  <si>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SAS Acoustique 56 (-3 ; -7) dB, feu EI30</t>
    </r>
    <r>
      <rPr>
        <sz val="8"/>
        <rFont val="Calibri"/>
        <family val="2"/>
        <scheme val="minor"/>
      </rPr>
      <t xml:space="preserve"> de marque </t>
    </r>
    <r>
      <rPr>
        <b/>
        <sz val="8"/>
        <rFont val="Calibri"/>
        <family val="2"/>
        <scheme val="minor"/>
      </rPr>
      <t>JELD-WEN réf. AC 30 56 SAS</t>
    </r>
    <r>
      <rPr>
        <sz val="8"/>
        <rFont val="Calibri"/>
        <family val="2"/>
        <scheme val="minor"/>
      </rPr>
      <t xml:space="preserve">.
Certifié PEFC, C.O.V. : A+
Feu : EI30
Acoustique : 56 (-3 ; -7) dB. Ra = 52 dB
Huisserie TECH+ bois dur 157x54 mm double feuillure avec joint d'étanchéité 3 côtés.
2 portes :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(vantail) : 2040 x 930 mm, épaisseur 40 mm.
Finitions : Panneaux de fibre prépeints / Stratifié / Stratifié avec insert / Essences fines / Rainures 2 faces (Groove) au choix de l'architecte.
Validation dimensionnelle :
Hauteur : 1840 mm à 2040 mm
Largeur : 730 mm à 930 mm
Options :
   charnières invisibles
   serrure de sûreté 1 point axe à 120 ; serrure 3 ou 5 points axe à 50, axe à 120
   serrure à carte, serrure électrique (cf. liste sur nos fiches techniques)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</si>
  <si>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30 (-1 ; -2) dB, feu EI30</t>
    </r>
    <r>
      <rPr>
        <sz val="8"/>
        <rFont val="Calibri"/>
        <family val="2"/>
        <scheme val="minor"/>
      </rPr>
      <t xml:space="preserve"> de marque </t>
    </r>
    <r>
      <rPr>
        <b/>
        <sz val="8"/>
        <rFont val="Calibri"/>
        <family val="2"/>
        <scheme val="minor"/>
      </rPr>
      <t>JELD-WEN réf. AC 30 30 ET</t>
    </r>
    <r>
      <rPr>
        <sz val="8"/>
        <rFont val="Calibri"/>
        <family val="2"/>
        <scheme val="minor"/>
      </rPr>
      <t xml:space="preserve">.
Certifié PEFC, C.O.V. : A+
Feu : EI30
Acoustique : 30 (-1 ; -2) dB. Ra = 29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feuillure de battement avec joint intumescent et joint acoustique, serrure de sûreté 1 pt (axe à 50), verrou haut encastré et verrou bas en applique sur le semi-fixe, joint double lèvres en partie basse, panneaux de fibre prépeints.
Dimensions : 2040 x 930+530 mm, épaisseur 40 mm.
Finitions : Panneaux de fibre prépeints / Stratifié / Stratifié avec insert / Essences fines / Rainures 2 faces (Groove) au choix de l'architecte.
Validation dimensionnelle :
Hauteur : 1840 mm à 2240 mm
Largeur : 2 vantaux égaux : 530+530 mm à 1030+1030 mm
         2 vantaux inégaux : Semi-fixe 230 à 930 mm - Vantail : 430 à 1070 mm
Options :
   huisserie bois dur TECH+ à peindre
   charnières invisibles
   serrure de sûreté 1 point axe à 120 ; serrure 3 ou 5 points axe à 50, axe à 120
   serrure à carte, serrure électrique (cf. liste sur nos fiches techniques)
   serrure d'urgence D45 axe à 50
   Crémone pompier, fermeture d'urgence en remplacement des verrous sur le semi-fixe
   Oculus 605x405 (29 dB Ra), 1205x405 (33 dB Ra), ø 355 (29 dB Ra), autres sur consultation. 3 oculi par vantail possible.
   Bas du vantail : plinthe automatique référencée de marque JELD-WEN réf. (28 dB Ra), seuil à la suisse bois dur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</si>
  <si>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31 (-1 ; -2) dB, feu EI30</t>
    </r>
    <r>
      <rPr>
        <sz val="8"/>
        <rFont val="Calibri"/>
        <family val="2"/>
        <scheme val="minor"/>
      </rPr>
      <t xml:space="preserve"> de marque </t>
    </r>
    <r>
      <rPr>
        <b/>
        <sz val="8"/>
        <rFont val="Calibri"/>
        <family val="2"/>
        <scheme val="minor"/>
      </rPr>
      <t>JELD-WEN réf. AC 30 31 ET</t>
    </r>
    <r>
      <rPr>
        <sz val="8"/>
        <rFont val="Calibri"/>
        <family val="2"/>
        <scheme val="minor"/>
      </rPr>
      <t xml:space="preserve">.
Certifié PEFC, C.O.V. : A+
Feu : EI30
Acoustique : 31 (-1 ; -2) dB. Ra = 30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feuillure de battement avec joint intumescent et joint acoustique, serrure de sûreté 1 pt (axe à 50), verrou haut encastré et verrou bas en applique sur le semi-fixe, joint double lèvres en partie basse, panneaux de fibre prépeints.
Dimensions : 2040 x 930+530 mm, épaisseur 40 mm.
Finitions : Panneaux de fibre prépeints / Stratifié / Stratifié avec insert / Essences fines / Rainures 2 faces (Groove) au choix de l'architecte.
Validation dimensionnelle :
Hauteur : 230 mm à 2645 mm
Largeur : 2 vantaux égaux : 230+230 mm à 1230+1230 mm
         2 vantaux inégaux : Semi-fixe 230 à 1229 mm - Vantail : 230 à 1230 mm
Options :
   huisserie bois dur TECH+ à peindre
   charnières invisibles
   serrure de sûreté 1 point axe à 120 ; serrure 3 ou 5 points axe à 50, axe à 120
   serrure à carte, serrure électrique (cf. liste sur nos fiches techniques)
   serrure d'urgence D45 axe à 50
   Crémone pompier, fermeture d'urgence en remplacement des verrous sur le semi-fixe
   Oculus 605x405 (29 dB Ra), 1205x405 (33 dB Ra), ø 355 (29 dB Ra), autres sur consultation. 3 oculi par vantail possible.
   Bas du vantail : plinthe automatique référencée de marque JELD-WEN réf. (29 dB Ra), seuil à la suisse bois dur (31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</si>
  <si>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39 (-1 ; -3) dB, feu EI30</t>
    </r>
    <r>
      <rPr>
        <sz val="8"/>
        <rFont val="Calibri"/>
        <family val="2"/>
        <scheme val="minor"/>
      </rPr>
      <t xml:space="preserve"> de marque </t>
    </r>
    <r>
      <rPr>
        <b/>
        <sz val="8"/>
        <rFont val="Calibri"/>
        <family val="2"/>
        <scheme val="minor"/>
      </rPr>
      <t>JELD-WEN réf. AC 30 39 ET</t>
    </r>
    <r>
      <rPr>
        <sz val="8"/>
        <rFont val="Calibri"/>
        <family val="2"/>
        <scheme val="minor"/>
      </rPr>
      <t xml:space="preserve">.
Certifié PEFC, C.O.V. : A+
Feu : EI30
Acoustique : 39 (-1 ; -3) dB. Ra = 38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feuillure de battement avec joint intumescent et joint acoustique, serrure de sûreté 1 pt (axe à 50), verrou haut encastré et verrou bas en applique sur le semi-fixe, joint double lèvres en partie basse, panneaux de fibre prépeints.
Dimensions : 2040 x 930+530 mm, épaisseur 40 mm.
Finitions : Panneaux de fibre prépeints / Stratifié / Stratifié avec insert / Essences fines / Rainures 2 faces (Groove) au choix de l'architecte.
Validation dimensionnelle :
Hauteur : 1840 mm à 2240 mm
Largeur : 2 vantaux égaux : 530+530 mm à 930+930 mm
         2 vantaux inégaux : Semi-fixe 230 à 830 mm - Vantail : 530 à 1030 mm
Options :
   huisserie bois dur TECH+ à peindre
   charnières invisibles
   serrure de sûreté 1 point axe à 120 ; serrure 3 ou 5 points axe à 50, axe à 120
   serrure à carte, serrure électrique (cf. liste sur nos fiches techniques)
   serrure d'urgence D45 axe à 50
   Crémone pompier, fermeture d'urgence en remplacement des verrous sur le semi-fixe
   Oculus 605x405 (37 dB Ra), 1205x405 (37 dB Ra), ø 355 (37 dB Ra). 3 oculi par vantail possible.
   Bas du vantail : plinthe automatique référencée de marque JELD-WEN réf. (37 dB Ra), seuil à la suisse bois dur (39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</si>
  <si>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41 (-2 ; -4) dB, feu EI30</t>
    </r>
    <r>
      <rPr>
        <sz val="8"/>
        <rFont val="Calibri"/>
        <family val="2"/>
        <scheme val="minor"/>
      </rPr>
      <t xml:space="preserve"> de marque </t>
    </r>
    <r>
      <rPr>
        <b/>
        <sz val="8"/>
        <rFont val="Calibri"/>
        <family val="2"/>
        <scheme val="minor"/>
      </rPr>
      <t>JELD-WEN réf. AC 30 42 ET</t>
    </r>
    <r>
      <rPr>
        <sz val="8"/>
        <rFont val="Calibri"/>
        <family val="2"/>
        <scheme val="minor"/>
      </rPr>
      <t xml:space="preserve">.
Certifié PEFC, C.O.V. : A+
Feu : EI30
Acoustique : 41 (-2 ; -4) dB. Ra = 39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feuillure de battement avec joint intumescent et joint acoustique, serrure de sûreté 1 pt (axe à 50), verrou haut encastré et verrou bas en applique sur le semi-fixe, joint double lèvres en partie basse, panneaux de fibre prépeints.
Dimensions : 2040 x 930+530 mm, épaisseur 40 mm.
Finitions : Panneaux de fibre prépeints / Stratifié / Stratifié avec insert / Essences fines / Rainures 2 faces (Groove) au choix de l'architecte.
Validation dimensionnelle :
Hauteur : 1840 mm à 2240 mm
Largeur : 2 vantaux égaux : 530+530 mm à 930+930 mm
         2 vantaux inégaux : Semi-fixe 230 à 830 mm - Vantail : 530 à 1030 mm
Options :
   huisserie bois dur TECH+ à peindre
   charnières invisibles
   serrure de sûreté 1 point axe à 120 ; serrure 3 ou 5 points axe à 50, axe à 120
   serrure à carte, serrure électrique (cf. liste sur nos fiches techniques)
   serrure d'urgence D45 axe à 50
   Crémone pompier, fermeture d'urgence en remplacement des verrous sur le semi-fixe
   Oculus 605x405 (37 dB Ra), 1205x405 (37 dB Ra), ø 355 (37 dB Ra), autres sur consultation. 3 oculi par vantail possible.
   Bas du vantail : plinthe automatique référencée de marque JELD-WEN réf. (38 dB Ra), seuil à la suisse bois dur (40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</si>
  <si>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31 (-1 ; -3) dB, feu EI60</t>
    </r>
    <r>
      <rPr>
        <sz val="8"/>
        <rFont val="Calibri"/>
        <family val="2"/>
        <scheme val="minor"/>
      </rPr>
      <t xml:space="preserve"> de marque </t>
    </r>
    <r>
      <rPr>
        <b/>
        <sz val="8"/>
        <rFont val="Calibri"/>
        <family val="2"/>
        <scheme val="minor"/>
      </rPr>
      <t>JELD-WEN réf. AC 60 31</t>
    </r>
    <r>
      <rPr>
        <sz val="8"/>
        <rFont val="Calibri"/>
        <family val="2"/>
        <scheme val="minor"/>
      </rPr>
      <t>.
Certifié PEFC, C.O.V. : A+
Feu : EI60
Acoustique : 31 (-1 ; -3) dB. Ra = 30 dB
Huisserie PERF+ résineux prépeinte avec joint d'étanchéité 3 côtés, section selon épaisseur cloison.
Vantail : cadre bois dur, 4 paumelles 130, serrure de sûreté 1 pt (axe à 50), joint double lèvres en partie basse, panneaux de fibre prépeints.
Dimensions : 2040 x 930 mm, épaisseur 56 mm.
Finitions : Panneaux de fibre prépeints / Stratifié / Stratifié avec insert / Essences fines / Rainures 2 faces (Groove) au choix de l'architecte.
Validation dimensionnelle :
Hauteur : 1840 mm à 2240 mm
Largeur : 730 mm à 1230 mm
Options :
   huisserie bois dur TECH+ à peindre
   charnières invisibles
   serrure de sûreté 1 point axe à 120 ; serrure 3 ou 5 points axe à 50, axe à 120
   serrure à carte, serrure électrique (cf. liste sur nos fiches techniques)
   serrure d'urgence D45 axe à 50
   Oculus 605x405 (29 dB Ra), 1205x405 (33 dB Ra), ø 355 (29 dB Ra), autres sur consultation. 3 oculi par vantail possible.
   Bas du vantail : plinthe automatique référencée de marque JELD-WEN réf. (29 dB Ra), seuil à la suisse bois dur (31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</si>
  <si>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31 (-1 ; -3) dB, feu EI60</t>
    </r>
    <r>
      <rPr>
        <sz val="8"/>
        <rFont val="Calibri"/>
        <family val="2"/>
        <scheme val="minor"/>
      </rPr>
      <t xml:space="preserve"> de marque </t>
    </r>
    <r>
      <rPr>
        <b/>
        <sz val="8"/>
        <rFont val="Calibri"/>
        <family val="2"/>
        <scheme val="minor"/>
      </rPr>
      <t>JELD-WEN réf. AC 60 31</t>
    </r>
    <r>
      <rPr>
        <sz val="8"/>
        <rFont val="Calibri"/>
        <family val="2"/>
        <scheme val="minor"/>
      </rPr>
      <t>.
Certifié PEFC, C.O.V. : A+
Feu : EI60
Acoustique : 31 (-1 ; -3) dB. Ra = 30 dB
Huisserie PERF+ résineux prépeinte avec joint d'étanchéité 3 côtés, section selon épaisseur cloison.
Vantail : cadre bois dur, 4 paumelles 130, serrure de sûreté 1 pt (axe à 50), joint double lèvres en partie basse, panneaux de fibre prépeints.
Dimensions : 2040 x 930 mm, épaisseur 56 mm.
Finitions : Panneaux de fibre prépeints / Stratifié / Stratifié avec insert / Essences fines / Rainures 2 faces (Groove) au choix de l'architecte.
Validation dimensionnelle :
Hauteur : 1840 mm à 2300 mm
Largeur : 730 mm à 1030 mm
Options :
   huisserie bois dur TECH+ à peindre
   charnières invisibles
   serrure de sûreté 1 point axe à 120 ; serrure 3 ou 5 points axe à 50, axe à 120
   serrure à carte, serrure électrique (cf. liste sur nos fiches techniques)
   serrure d'urgence D45 axe à 50
   Oculus 605x405 (29 dB Ra), 1205x405 (33 dB Ra), ø 355 (29 dB Ra), autres sur consultation. 3 oculi par vantail possible.
   Bas du vantail : plinthe automatique référencée de marque JELD-WEN réf. (29 dB Ra), seuil à la suisse bois dur (31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</si>
  <si>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40 (-1 ; 3) dB, feu EI60</t>
    </r>
    <r>
      <rPr>
        <sz val="8"/>
        <rFont val="Calibri"/>
        <family val="2"/>
        <scheme val="minor"/>
      </rPr>
      <t xml:space="preserve"> de marque </t>
    </r>
    <r>
      <rPr>
        <b/>
        <sz val="8"/>
        <rFont val="Calibri"/>
        <family val="2"/>
        <scheme val="minor"/>
      </rPr>
      <t>JELD-WEN réf. AC 60 41 HB</t>
    </r>
    <r>
      <rPr>
        <sz val="8"/>
        <rFont val="Calibri"/>
        <family val="2"/>
        <scheme val="minor"/>
      </rPr>
      <t>.
Certifié PEFC, C.O.V. : A+
Feu : EI60
Acoustique : 40 (-1 ; -3) dB. Ra = 39 dB
Huisserie PERF+ résineux prépeinte avec joint d'étanchéité 3 côtés, section selon épaisseur cloison.
Vantail : cadre bois dur, 4 paumelles 130, serrure de sûreté 1 pt (axe à 50), joint double lèvres en partie basse, panneaux de fibre prépeints.
Dimensions : 2040 x 930 mm, épaisseur 56 mm.
Finitions : Panneaux de fibre prépeints / Stratifié / Stratifié avec insert / Essences fines / Rainures 2 faces (Groove) au choix de l'architecte.
Validation dimensionnelle :
Hauteur : 230 mm à 2300 mm
Largeur : 230 mm à 1070 mm
Options :
   huisserie bois dur TECH+ à peindre
   charnières invisibles
   serrure de sûreté 1 point axe à 120 ; serrure 3 ou 5 points axe à 50, axe à 120
   serrure à carte, serrure électrique (cf. liste sur nos fiches techniques)
   serrure d'urgence D45 axe à 50
   Oculus 605x405 (29 dB Ra), 1205x405 (33 dB Ra), ø 355 (29 dB Ra), autres sur consultation. 3 oculi par vantail possible.
   Bas du vantail : plinthe automatique référencée de marque JELD-WEN réf. (38 dB Ra), seuil à la suisse bois dur (42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</si>
  <si>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41 (-1 ; 3) dB, feu EI60</t>
    </r>
    <r>
      <rPr>
        <sz val="8"/>
        <rFont val="Calibri"/>
        <family val="2"/>
        <scheme val="minor"/>
      </rPr>
      <t xml:space="preserve"> de marque </t>
    </r>
    <r>
      <rPr>
        <b/>
        <sz val="8"/>
        <rFont val="Calibri"/>
        <family val="2"/>
        <scheme val="minor"/>
      </rPr>
      <t>JELD-WEN réf. AC 60 41 HB</t>
    </r>
    <r>
      <rPr>
        <sz val="8"/>
        <rFont val="Calibri"/>
        <family val="2"/>
        <scheme val="minor"/>
      </rPr>
      <t>.
Certifié PEFC, C.O.V. : A+
Feu : EI60
Acoustique : 41 (-1 ; -3) dB. Ra = 40 dB
Huisserie TECH+ résineux prépeinte avec joint d'étanchéité 3 côtés, section selon épaisseur cloison.
Vantail : cadre bois dur, 4 paumelles 130, serrure de sûreté 1 pt (axe à 50), joint double lèvres en partie basse, panneaux de fibre prépeints.
Dimensions : 2040 x 930 mm, épaisseur 56 mm.
Finitions : Panneaux de fibre prépeints / Stratifié / Stratifié avec insert / Essences fines / Rainures 2 faces (Groove) au choix de l'architecte.
Validation dimensionnelle :
Hauteur : 230 mm à 2300 mm
Largeur : 230 mm à 1030 mm
Options :   charnières invisibles
   serrure de sûreté 1 point axe à 120 ; serrure 3 ou 5 points axe à 50, axe à 120
   serrure à carte, serrure électrique (cf. liste sur nos fiches techniques)
   serrure d'urgence D45 axe à 50
   Oculus 605x405 (29 dB Ra), 1205x405 (33 dB Ra), ø 355 (29 dB Ra), autres sur consultation. 3 oculi par vantail possible.
   Bas du vantail : plinthe automatique référencée de marque JELD-WEN réf. (38 dB Ra), seuil à la suisse bois dur (42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</si>
  <si>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30 (0 ; -2) dB, feu EI60</t>
    </r>
    <r>
      <rPr>
        <sz val="8"/>
        <rFont val="Calibri"/>
        <family val="2"/>
        <scheme val="minor"/>
      </rPr>
      <t xml:space="preserve"> de marque </t>
    </r>
    <r>
      <rPr>
        <b/>
        <sz val="8"/>
        <rFont val="Calibri"/>
        <family val="2"/>
        <scheme val="minor"/>
      </rPr>
      <t>JELD-WEN réf. AC 60 30 ET</t>
    </r>
    <r>
      <rPr>
        <sz val="8"/>
        <rFont val="Calibri"/>
        <family val="2"/>
        <scheme val="minor"/>
      </rPr>
      <t>.
Certifié PEFC, C.O.V. : A+
Feu : EI60
Acoustique : 30 (0 ; -2) dB. Ra = 30 dB
Huisserie PERF+ résineux prépeinte avec joint d'étanchéité 3 côtés, section selon épaisseur cloison.
Vantail : cadre bois dur, 4 paumelles 130, feuillure de battement avec joint intumescent et joint acoustique, serrure de sûreté 1 pt (axe à 50), verrou haut encastré et verrou bas en applique sur le semi-fixe, joint double lèvres en partie basse, panneaux de fibre prépeints.
Dimensions : 2040 x 930+530 mm, épaisseur 56 mm.
Finitions : Panneaux de fibre prépeints / Stratifié / Stratifié avec insert / Essences fines / Rainures 2 faces (Groove) au choix de l'architecte.
Validation dimensionnelle :
Hauteur : 1840 mm à 2240 mm
Largeur : 2 vantaux égaux : 530+530 mm à 1030+1030 mm
         2 vantaux inégaux : Semi-fixe 230 à 930 mm - Vantail : 530 à 1030 mm
Options :
   huisserie bois dur TECH+ à peindre
   charnières invisibles
   serrure de sûreté 1 point axe à 120 ; serrure 3 ou 5 points axe à 50, axe à 120
   serrure à carte, serrure électrique (cf. liste sur nos fiches techniques)
   serrure d'urgence D45 axe à 50
   Crémone pompier, fermeture d'urgence en remplacement des verrous sur le semi-fixe
   Oculus 605x405 (29 dB Ra), 1205x405 (33 dB Ra), ø 355 (29 dB Ra), autres sur consultation. 3 oculi par vantail possible.
   Bas du vantail : plinthe automatique référencée de marque JELD-WEN réf. (29 dB Ra), seuil à la suisse bois dur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</si>
  <si>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37 (-1 ; -2) dB, feu EI60</t>
    </r>
    <r>
      <rPr>
        <sz val="8"/>
        <rFont val="Calibri"/>
        <family val="2"/>
        <scheme val="minor"/>
      </rPr>
      <t xml:space="preserve"> de marque </t>
    </r>
    <r>
      <rPr>
        <b/>
        <sz val="8"/>
        <rFont val="Calibri"/>
        <family val="2"/>
        <scheme val="minor"/>
      </rPr>
      <t>JELD-WEN réf. AC 60 37 ET</t>
    </r>
    <r>
      <rPr>
        <sz val="8"/>
        <rFont val="Calibri"/>
        <family val="2"/>
        <scheme val="minor"/>
      </rPr>
      <t>.
Certifié PEFC, C.O.V. : A+
Feu : EI60
Acoustique : 37 (-1 ; -2) dB. Ra = 36 dB
Huisserie TECH+ résineux prépeinte avec joint d'étanchéité 3 côtés, section selon épaisseur cloison.
Vantail : cadre bois dur, 4 paumelles 130, feuillure de battement avec joint intumescent et joint acoustique, serrure de sûreté 1 pt (axe à 50), verrou haut encastré et verrou bas en applique sur le semi-fixe, joint double lèvres en partie basse, panneaux de fibre prépeints.
Dimensions : 2040 x 930+530 mm, épaisseur 56 mm.
Finitions : Panneaux de fibre prépeints / Stratifié / Stratifié avec insert / Essences fines / Rainures 2 faces (Groove) au choix de l'architecte.
Validation dimensionnelle :
Hauteur : 230 mm à 2300 mm
Largeur : 2 vantaux égaux : 230+230 mm à 1030+1030 mm
         2 vantaux inégaux : Semi-fixe 230 à 1029 mm - Vantail : 231 à 1030 mm
Options :
   charnières invisibles
   serrure de sûreté 1 point axe à 120 ; serrure 3 ou 5 points axe à 50, axe à 120
   serrure à carte, serrure électrique (cf. liste sur nos fiches techniques)
   serrure d'urgence D45 axe à 50
   Crémone pompier, fermeture d'urgence en remplacement des verrous sur le semi-fixe
   Oculus 605x405 (37 dB Ra), 1205x405 (37 dB Ra), ø 355 (37 dB Ra), autres sur consultation. 3 oculi par vantail possible.
   Bas du vantail : plinthe automatique référencée de marque JELD-WEN réf. (35 dB Ra), seuil à la suisse bois dur (37 dB)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</si>
  <si>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acoustique 36 (0 ; -1) dB, feu EI60</t>
    </r>
    <r>
      <rPr>
        <sz val="8"/>
        <rFont val="Calibri"/>
        <family val="2"/>
        <scheme val="minor"/>
      </rPr>
      <t xml:space="preserve"> de marque </t>
    </r>
    <r>
      <rPr>
        <b/>
        <sz val="8"/>
        <rFont val="Calibri"/>
        <family val="2"/>
        <scheme val="minor"/>
      </rPr>
      <t>JELD-WEN réf. AC 30 37 LV</t>
    </r>
    <r>
      <rPr>
        <sz val="8"/>
        <rFont val="Calibri"/>
        <family val="2"/>
        <scheme val="minor"/>
      </rPr>
      <t xml:space="preserve">.
Certifié PEFC, C.O.V. : A+
Feu : EI60
Acoustique : 36 (0 ; -1) dB. Ra = 36 dB
Huisserie PERF+ résineux prépeinte avec joint d'étanchéité 3 côtés, section selon épaisseur cloison.
Vantail cadre périphérique 120 mm avec vitrage, parclose bois dur affleurante : cadre bois dur, 4 paumelles 130 renforcée avec cache paumelle gris, serrure de sûreté 1 pt (axe à 50), joint double lèvres, panneaux de fibre prépeints
Dimensions : 2040 x 930 mm, épaisseur 56 mm.
</t>
    </r>
    <r>
      <rPr>
        <u/>
        <sz val="8"/>
        <rFont val="Calibri"/>
        <family val="2"/>
        <scheme val="minor"/>
      </rPr>
      <t>Finitions</t>
    </r>
    <r>
      <rPr>
        <sz val="8"/>
        <rFont val="Calibri"/>
        <family val="2"/>
        <scheme val="minor"/>
      </rPr>
      <t xml:space="preserve"> : Panneaux de fibre prépeints / Stratifié / Essences fines au choix de l'architecte.
Validation dimensionnelle :
Hauteur : 1840 mm à 2240 mm
Largeur : 730 mm à 1030 mm
Options :
   huisserie bois dur TECH+ à peindre
   charnières invisibles
   serrure 3 ou 5 points axe à 50
   serrure d'urgence D45 axe à 50
   Bas du vantail : plinthe automatique référencée de marque JELD-WEN réf. (35 dB Ra), seuil à la suisse bois dur (37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</si>
  <si>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acoustique 36 (0 ; -1) dB, feu EI60 de marque JELD-WEN réf. AC 30 37 LV ET</t>
    </r>
    <r>
      <rPr>
        <sz val="8"/>
        <rFont val="Calibri"/>
        <family val="2"/>
        <scheme val="minor"/>
      </rPr>
      <t>.
Certifié PEFC, C.O.V. : A+
Feu : EI60
Acoustique : 36 (0 ; -1) dB. Ra = 36 dB
Huisserie PERF+ résineux prépeinte avec joint d'étanchéité 3 côtés, section selon épaisseur cloison.
Vantail cadre périphérique 120 mm avec vitrage, parclose bois dur affleurante : cadre résineux, 4 paumelles 130 renforcée avec cache paumelle gris, feuillure de battement avec joint intumescent et joint acoustique, serrure de sûreté 1 pt (axe à 50), verrou haut encastré et verrou bas en applique sur le semi-fixe, joint double lèvres en partie basse, panneaux de fibre prépeints.
Dimensions : 2040 x 930+530 mm, épaisseur 56 mm.
Finitions : Panneaux de fibre prépeints / Stratifié / Stratifié avec insert / Essences fines / Rainures 2 faces (Groove) au choix de l'architecte.
Validation dimensionnelle :
Hauteur : 1840 mm à 2240 mm
Largeur : 2 vantaux égaux : 630+630 mm à 830+830 mm
         2 vantaux inégaux : Semi-fixe 530 à 630 mm - Vantail : 630 à 1030 mm
Options :
   huisserie bois dur TECH+ à peindre
   charnières invisibles
   serrure 3 ou 5 points axe à 50
   serrure d'urgence D45 axe à 50
   Bas du vantail : plinthe automatique référencée de marque JELD-WEN réf. (35 dB Ra)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</si>
  <si>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palière 30 (-1 ; 2) dB, feu EI30</t>
    </r>
    <r>
      <rPr>
        <sz val="8"/>
        <rFont val="Calibri"/>
        <family val="2"/>
        <scheme val="minor"/>
      </rPr>
      <t xml:space="preserve"> de marque </t>
    </r>
    <r>
      <rPr>
        <b/>
        <sz val="8"/>
        <rFont val="Calibri"/>
        <family val="2"/>
        <scheme val="minor"/>
      </rPr>
      <t>JELD-WEN réf. PAL 30 30 S</t>
    </r>
    <r>
      <rPr>
        <sz val="8"/>
        <rFont val="Calibri"/>
        <family val="2"/>
        <scheme val="minor"/>
      </rPr>
      <t xml:space="preserve">.
Certifié PEFC, C.O.V. : A+
Feu : EI30
Acoustique : 30 (-1 ; -2) dB. Ra = 29 dB
Stabilité garantie en ambiance différentielle : Climat II
Thermique : Ud = 1,5 sur huisserie bois
Huisserie PERF+ résineux prépeinte avec joint d'étanchéité 3 côtés, section selon épaisseur cloison.
Vantail avec 2 raidisseurs,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3 points 3 coffres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2450 mm
Largeur : 730 mm à 1030 mm
Options :
   huisserie bois dur TECH+ à peindre
   serrure 3 ou 5 points 3 coffres axe à 50 A2P*, axe à 120 standard et A2P*
   microviseur (2 possibles), microviseur électronique
   Bas du vantail : plinthe automatique référencée de marque JELD-WEN réf. (28 dB Ra), seuil à la suisse bois dur ou aluminium</t>
    </r>
  </si>
  <si>
    <r>
      <rPr>
        <b/>
        <sz val="8"/>
        <rFont val="Calibri"/>
        <family val="2"/>
        <scheme val="minor"/>
      </rPr>
      <t>Bloc-porte palière 31 (-1 ; 2) dB, feu EI30</t>
    </r>
    <r>
      <rPr>
        <sz val="8"/>
        <rFont val="Calibri"/>
        <family val="2"/>
        <scheme val="minor"/>
      </rPr>
      <t xml:space="preserve"> de marque </t>
    </r>
    <r>
      <rPr>
        <b/>
        <sz val="8"/>
        <rFont val="Calibri"/>
        <family val="2"/>
        <scheme val="minor"/>
      </rPr>
      <t>JELD-WEN réf. PAL 30 32 S</t>
    </r>
    <r>
      <rPr>
        <sz val="8"/>
        <rFont val="Calibri"/>
        <family val="2"/>
        <scheme val="minor"/>
      </rPr>
      <t xml:space="preserve">.
Certifié PEFC, C.O.V. : A+
Feu : EI30
Acoustique : 31 (-1 ; -2) dB. Ra = 30 dB
Stabilité garantie en ambiance différentielle : Climat II
Thermique : Ud = 1,8 sur huisserie bois
Huisserie PERF+ résineux prépeinte avec joint d'étanchéité 3 côtés, section selon épaisseur cloison.
Vantail avec 2 raidisseurs,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3 points 3 coffres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2240 mm
Largeur : 730 mm à 1030 mm
Options :
   huisserie bois dur TECH+ à peindre
   serrure 3 ou 5 points 3 coffres axe à 50 A2P*, axe à 120 standard et A2P*
   microviseur (2 possibles), microviseur électronique
   Bas du vantail : plinthe automatique référencée de marque JELD-WEN réf. (29 dB Ra), seuil à la suisse bois dur (31 dB Ra) ou aluminium</t>
    </r>
  </si>
  <si>
    <r>
      <rPr>
        <b/>
        <sz val="8"/>
        <rFont val="Calibri"/>
        <family val="2"/>
        <scheme val="minor"/>
      </rPr>
      <t>Bloc-porte palière blindée 2 tôles, 39 (-1 ; 2) dB, feu EI30</t>
    </r>
    <r>
      <rPr>
        <sz val="8"/>
        <rFont val="Calibri"/>
        <family val="2"/>
        <scheme val="minor"/>
      </rPr>
      <t xml:space="preserve"> de marque </t>
    </r>
    <r>
      <rPr>
        <b/>
        <sz val="8"/>
        <rFont val="Calibri"/>
        <family val="2"/>
        <scheme val="minor"/>
      </rPr>
      <t>JELD-WEN réf. PAL 30 39 S</t>
    </r>
    <r>
      <rPr>
        <sz val="8"/>
        <rFont val="Calibri"/>
        <family val="2"/>
        <scheme val="minor"/>
      </rPr>
      <t xml:space="preserve">.
Certifié PEFC, C.O.V. : A+
Feu : EI30
Acoustique : 39 (-1 ; -2) dB. Ra = 38 dB
Stabilité garantie en ambiance différentielle : Climat II
Thermique : Ud = 1,6 sur huisserie bois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3 points 3 coffres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2040 mm
Largeur : 930 mm
Options :
   huisserie bois dur TECH+ à peindre
   serrure 3 ou 5 points 3 coffres axe à 50 A2P*, axe à 120 standard et A2P*
   microviseur (2 possibles), microviseur électronique
   Bas du vantail : plinthe automatique référencée de marque JELD-WEN réf. (37 dB Ra), </t>
    </r>
    <r>
      <rPr>
        <b/>
        <sz val="8"/>
        <rFont val="Calibri"/>
        <family val="2"/>
        <scheme val="minor"/>
      </rPr>
      <t>seuil à la suisse bois dur (39 dB Ra)</t>
    </r>
    <r>
      <rPr>
        <sz val="8"/>
        <rFont val="Calibri"/>
        <family val="2"/>
        <scheme val="minor"/>
      </rPr>
      <t xml:space="preserve"> ou aluminium</t>
    </r>
  </si>
  <si>
    <r>
      <rPr>
        <b/>
        <sz val="8"/>
        <rFont val="Calibri"/>
        <family val="2"/>
        <scheme val="minor"/>
      </rPr>
      <t>Bloc-porte palière blindée 2 tôles, 39 (-1 ; 3) dB, feu EI30</t>
    </r>
    <r>
      <rPr>
        <sz val="8"/>
        <rFont val="Calibri"/>
        <family val="2"/>
        <scheme val="minor"/>
      </rPr>
      <t xml:space="preserve"> de marque </t>
    </r>
    <r>
      <rPr>
        <b/>
        <sz val="8"/>
        <rFont val="Calibri"/>
        <family val="2"/>
        <scheme val="minor"/>
      </rPr>
      <t>JELD-WEN réf. PAL 30 40 S</t>
    </r>
    <r>
      <rPr>
        <sz val="8"/>
        <rFont val="Calibri"/>
        <family val="2"/>
        <scheme val="minor"/>
      </rPr>
      <t xml:space="preserve">.
Certifié PEFC, C.O.V. : A+
Feu : EI30
Acoustique : 39 (-1 ; -3) dB. Ra = 38 dB
Stabilité garantie en ambiance différentielle : Climat II
Thermique : Ud = 1,6 sur huisserie bois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3 points 3 coffres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230 mm à 2645 mm
Largeur : 230 mm à 1230 mm
Options :
   huisserie bois dur TECH+ à peindre
   serrure 3 ou 5 points 3 coffres axe à 50 A2P*, axe à 120 standard et A2P*
   microviseur (2 possibles), microviseur électronique
   Bas du vantail : plinthe automatique référencée de marque JELD-WEN réf. (37 dB Ra), </t>
    </r>
    <r>
      <rPr>
        <b/>
        <sz val="8"/>
        <rFont val="Calibri"/>
        <family val="2"/>
        <scheme val="minor"/>
      </rPr>
      <t>seuil à la suisse bois dur (39 dB Ra)</t>
    </r>
    <r>
      <rPr>
        <sz val="8"/>
        <rFont val="Calibri"/>
        <family val="2"/>
        <scheme val="minor"/>
      </rPr>
      <t xml:space="preserve"> ou aluminium</t>
    </r>
  </si>
  <si>
    <r>
      <rPr>
        <b/>
        <sz val="8"/>
        <rFont val="Calibri"/>
        <family val="2"/>
        <scheme val="minor"/>
      </rPr>
      <t>Bloc-porte palière blindée 2 tôles, 40 (-1 ; 3) dB, feu EI30</t>
    </r>
    <r>
      <rPr>
        <sz val="8"/>
        <rFont val="Calibri"/>
        <family val="2"/>
        <scheme val="minor"/>
      </rPr>
      <t xml:space="preserve"> de marque </t>
    </r>
    <r>
      <rPr>
        <b/>
        <sz val="8"/>
        <rFont val="Calibri"/>
        <family val="2"/>
        <scheme val="minor"/>
      </rPr>
      <t>JELD-WEN réf. PAL 30 40 S</t>
    </r>
    <r>
      <rPr>
        <sz val="8"/>
        <rFont val="Calibri"/>
        <family val="2"/>
        <scheme val="minor"/>
      </rPr>
      <t xml:space="preserve">.
Certifié PEFC, C.O.V. : A+
Feu : EI30
Acoustique : 40 (-1 ; -3) dB. Ra = 39 dB
Stabilité garantie en ambiance différentielle : Climat II
Thermique : Ud = 1,6 sur huisserie bois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3 points 3 coffres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230 mm à 2300 mm
Largeur : 230 mm à 1030 mm
Options :
   huisserie bois dur TECH+ à peindre
   serrure 3 ou 5 points 3 coffres axe à 50 A2P*, axe à 120 standard et A2P*
   microviseur (2 possibles), microviseur électronique
   Bas du vantail : plinthe automatique référencée de marque JELD-WEN réf. (38 dB Ra), </t>
    </r>
    <r>
      <rPr>
        <b/>
        <sz val="8"/>
        <rFont val="Calibri"/>
        <family val="2"/>
        <scheme val="minor"/>
      </rPr>
      <t>seuil à la suisse bois dur (41 dB Ra)</t>
    </r>
    <r>
      <rPr>
        <sz val="8"/>
        <rFont val="Calibri"/>
        <family val="2"/>
        <scheme val="minor"/>
      </rPr>
      <t xml:space="preserve"> ou aluminium</t>
    </r>
  </si>
  <si>
    <r>
      <rPr>
        <b/>
        <sz val="8"/>
        <rFont val="Calibri"/>
        <family val="2"/>
        <scheme val="minor"/>
      </rPr>
      <t>Bloc-porte palière blindée 2 tôles, 42 (-2 ; 5) dB, feu EI30</t>
    </r>
    <r>
      <rPr>
        <sz val="8"/>
        <rFont val="Calibri"/>
        <family val="2"/>
        <scheme val="minor"/>
      </rPr>
      <t xml:space="preserve"> de marque </t>
    </r>
    <r>
      <rPr>
        <b/>
        <sz val="8"/>
        <rFont val="Calibri"/>
        <family val="2"/>
        <scheme val="minor"/>
      </rPr>
      <t>JELD-WEN réf. PAL 30 40 S</t>
    </r>
    <r>
      <rPr>
        <sz val="8"/>
        <rFont val="Calibri"/>
        <family val="2"/>
        <scheme val="minor"/>
      </rPr>
      <t xml:space="preserve">.
Certifié PEFC, C.O.V. : A+
Feu : EI30
Acoustique : 42 (-2 ; -5) dB. Ra = 40 dB
Stabilité garantie en ambiance différentielle : Climat II
Thermique : Ud = 1,9 sur huisserie bois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3 points 3 coffres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2346 mm
Largeur : 730 mm à 1030 mm
Options :
   huisserie bois dur TECH+ à peindre
   serrure 3 ou 5 points 3 coffres axe à 50 A2P*, axe à 120 standard et A2P*
   microviseur (2 possibles), microviseur électronique
   Bas du vantail : plinthe automatique référencée de marque JELD-WEN réf. (38 dB Ra), </t>
    </r>
    <r>
      <rPr>
        <b/>
        <sz val="8"/>
        <rFont val="Calibri"/>
        <family val="2"/>
        <scheme val="minor"/>
      </rPr>
      <t xml:space="preserve">seuil à la suisse bois dur (42 dB Ra) </t>
    </r>
    <r>
      <rPr>
        <sz val="8"/>
        <rFont val="Calibri"/>
        <family val="2"/>
        <scheme val="minor"/>
      </rPr>
      <t>ou aluminium</t>
    </r>
  </si>
  <si>
    <r>
      <rPr>
        <b/>
        <sz val="8"/>
        <rFont val="Calibri"/>
        <family val="2"/>
        <scheme val="minor"/>
      </rPr>
      <t>Bloc-porte palière EI60 blindée 2 tôles, 41 (-1 ; 3) dB</t>
    </r>
    <r>
      <rPr>
        <sz val="8"/>
        <rFont val="Calibri"/>
        <family val="2"/>
        <scheme val="minor"/>
      </rPr>
      <t xml:space="preserve"> de marque </t>
    </r>
    <r>
      <rPr>
        <b/>
        <sz val="8"/>
        <rFont val="Calibri"/>
        <family val="2"/>
        <scheme val="minor"/>
      </rPr>
      <t>JELD-WEN réf. PAL 60 41 S</t>
    </r>
    <r>
      <rPr>
        <sz val="8"/>
        <rFont val="Calibri"/>
        <family val="2"/>
        <scheme val="minor"/>
      </rPr>
      <t xml:space="preserve">.
Certifié PEFC, C.O.V. : A+
Feu : EI60
Acoustique : 41 (-1 ; -3) dB. Ra = 40 dB
Stabilité garantie en ambiance différentielle : Climat II
Thermique : Ud = 1,4 sur huisserie bois
Huisserie TECH+ résineux prépeinte avec joint d'étanchéité 3 côtés, section selon épaisseur cloison.
Vantail : cadre bois dur, 4 paumelles 130, serrure 3 points 3 coffres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230 mm à 2300 mm
Largeur : 230 mm à 1030 mm
Options :
   serrure 3 ou 5 points 3 coffres axe à 50 A2P*, axe à 120 standard et A2P*
   microviseur (2 possibles), microviseur électronique
   Bas du vantail : plinthe automatique référencée de marque JELD-WEN réf. (39 dB Ra), </t>
    </r>
    <r>
      <rPr>
        <b/>
        <sz val="8"/>
        <rFont val="Calibri"/>
        <family val="2"/>
        <scheme val="minor"/>
      </rPr>
      <t>seuil à la suisse bois dur (42 dB Ra)</t>
    </r>
    <r>
      <rPr>
        <sz val="8"/>
        <rFont val="Calibri"/>
        <family val="2"/>
        <scheme val="minor"/>
      </rPr>
      <t xml:space="preserve"> ou aluminium</t>
    </r>
  </si>
  <si>
    <r>
      <rPr>
        <b/>
        <sz val="8"/>
        <rFont val="Calibri"/>
        <family val="2"/>
        <scheme val="minor"/>
      </rPr>
      <t>Porte palière anti-effraction 5 mn CR3, blindée 2 tôles, 41 (-1 ; 5) dB, feu EI30</t>
    </r>
    <r>
      <rPr>
        <sz val="8"/>
        <rFont val="Calibri"/>
        <family val="2"/>
        <scheme val="minor"/>
      </rPr>
      <t xml:space="preserve"> de marque </t>
    </r>
    <r>
      <rPr>
        <b/>
        <sz val="8"/>
        <rFont val="Calibri"/>
        <family val="2"/>
        <scheme val="minor"/>
      </rPr>
      <t>JELD-WEN réf. PAL 30 42 S CR3 - EN1627</t>
    </r>
    <r>
      <rPr>
        <sz val="8"/>
        <rFont val="Calibri"/>
        <family val="2"/>
        <scheme val="minor"/>
      </rPr>
      <t xml:space="preserve">.
Certifié PEFC, C.O.V. : A+
Anti-effraction : 5 mn CR3 - EN1627 (EN1628, EN1629, EN1630)
Feu : EI30
Acoustique : 41 (-1 ; -5) dB. Ra = 40 dB
Stabilité garantie en ambiance différentielle : Climat II
Thermique : Ud = 2,2 sur huisserie métallique
Huisserie métallique toute provenance avec joint d'étanchéité 3 côtés, section selon épaisseur cloison.
Vantail </t>
    </r>
    <r>
      <rPr>
        <b/>
        <sz val="8"/>
        <rFont val="Calibri"/>
        <family val="2"/>
        <scheme val="minor"/>
      </rPr>
      <t>blindé 2 tôles 10/10ème embrevées sur le cadre</t>
    </r>
    <r>
      <rPr>
        <sz val="8"/>
        <rFont val="Calibri"/>
        <family val="2"/>
        <scheme val="minor"/>
      </rPr>
      <t xml:space="preserve">,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 résineux, 4 paumelles 130 dont 3 équipés de pion anti-dégondage, serrure 3 points 3 coffres A2P*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1640 mm à 2100 mm
Largeur : 730 mm à 1030 mm
Options :
   serrure 3 ou 5 points 3 coffres axe à 120 A2P*
   microviseur (2 possibles), microviseur électronique
   Bas du vantail : plinthe automatique référencée de marque JELD-WEN réf. (38 dB Ra), </t>
    </r>
    <r>
      <rPr>
        <b/>
        <sz val="8"/>
        <rFont val="Calibri"/>
        <family val="2"/>
        <scheme val="minor"/>
      </rPr>
      <t>seuil à la suisse bois dur (42 dB Ra)</t>
    </r>
    <r>
      <rPr>
        <sz val="8"/>
        <rFont val="Calibri"/>
        <family val="2"/>
        <scheme val="minor"/>
      </rPr>
      <t xml:space="preserve"> ou aluminium</t>
    </r>
  </si>
  <si>
    <r>
      <rPr>
        <b/>
        <sz val="8"/>
        <rFont val="Calibri"/>
        <family val="2"/>
        <scheme val="minor"/>
      </rPr>
      <t>Porte palière anti-effraction 5 mn EN1630 classe 3, blindée 2 tôles, 40 (-1 ; 3) dB, feu EI30</t>
    </r>
    <r>
      <rPr>
        <sz val="8"/>
        <rFont val="Calibri"/>
        <family val="2"/>
        <scheme val="minor"/>
      </rPr>
      <t xml:space="preserve"> de marque </t>
    </r>
    <r>
      <rPr>
        <b/>
        <sz val="8"/>
        <rFont val="Calibri"/>
        <family val="2"/>
        <scheme val="minor"/>
      </rPr>
      <t>JELD-WEN réf. PAL 30 40 S CL3</t>
    </r>
    <r>
      <rPr>
        <sz val="8"/>
        <rFont val="Calibri"/>
        <family val="2"/>
        <scheme val="minor"/>
      </rPr>
      <t xml:space="preserve">.
Certifié PEFC, C.O.V. : A+
Anti-effraction : 5 mn EN1630 classe 3
Feu : EI30
Acoustique : 40 (-1 ; -3) dB. Ra = 39 dB
Stabilité garantie en ambiance différentielle : Climat II
Thermique : Ud = 1,6 sur huisserie bois
Huisserie TECH+ renforcée, bois dur à peindre avec joint d'étanchéité 3 côtés, section selon épaisseur cloison.
Vantail </t>
    </r>
    <r>
      <rPr>
        <b/>
        <sz val="8"/>
        <rFont val="Calibri"/>
        <family val="2"/>
        <scheme val="minor"/>
      </rPr>
      <t>blindé 2 tôles 5/10ème</t>
    </r>
    <r>
      <rPr>
        <sz val="8"/>
        <rFont val="Calibri"/>
        <family val="2"/>
        <scheme val="minor"/>
      </rPr>
      <t xml:space="preserve">,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 résineux, 4 paumelles 130 dont 3 équipés de pion anti-dégondage, serrure 3 points 3 coffres A2P*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1640 mm à 2240 mm
Largeur : 730 mm à 1030 mm
Options :
   serrure 3 ou 5 points 3 coffres axe à 120 A2P*
   microviseur (2 possibles), microviseur électronique
   Bas du vantail : plinthe automatique référencée de marque JELD-WEN réf. (38 dB Ra), </t>
    </r>
    <r>
      <rPr>
        <b/>
        <sz val="8"/>
        <rFont val="Calibri"/>
        <family val="2"/>
        <scheme val="minor"/>
      </rPr>
      <t>seuil à la suisse bois dur (41 dB Ra)</t>
    </r>
    <r>
      <rPr>
        <sz val="8"/>
        <rFont val="Calibri"/>
        <family val="2"/>
        <scheme val="minor"/>
      </rPr>
      <t xml:space="preserve"> ou aluminium</t>
    </r>
  </si>
  <si>
    <r>
      <rPr>
        <b/>
        <sz val="8"/>
        <rFont val="Calibri"/>
        <family val="2"/>
        <scheme val="minor"/>
      </rPr>
      <t>Porte palière anti-effraction 5 mn EN1630 classe 3, blindée 2 tôles, 42 (-2 ; 5) dB, feu EI30</t>
    </r>
    <r>
      <rPr>
        <sz val="8"/>
        <rFont val="Calibri"/>
        <family val="2"/>
        <scheme val="minor"/>
      </rPr>
      <t xml:space="preserve"> de marque </t>
    </r>
    <r>
      <rPr>
        <b/>
        <sz val="8"/>
        <rFont val="Calibri"/>
        <family val="2"/>
        <scheme val="minor"/>
      </rPr>
      <t>JELD-WEN réf. PAL 30 42 S CL3</t>
    </r>
    <r>
      <rPr>
        <sz val="8"/>
        <rFont val="Calibri"/>
        <family val="2"/>
        <scheme val="minor"/>
      </rPr>
      <t xml:space="preserve">.
Certifié PEFC, C.O.V. : A+
Anti-effraction : 5 mn EN1630 classe 3
Feu : EI30
Acoustique : 42 (-2 ; -5) dB. Ra = 40 dB
Stabilité garantie en ambiance différentielle : Climat II
Thermique : Ud = 1,9 sur huisserie bois
Huisserie TECH+ renforcée, bois dur à peindre avec joint d'étanchéité 3 côtés, section selon épaisseur cloison.
Vantail </t>
    </r>
    <r>
      <rPr>
        <b/>
        <sz val="8"/>
        <rFont val="Calibri"/>
        <family val="2"/>
        <scheme val="minor"/>
      </rPr>
      <t>blindé 2 tôles 5/10ème</t>
    </r>
    <r>
      <rPr>
        <sz val="8"/>
        <rFont val="Calibri"/>
        <family val="2"/>
        <scheme val="minor"/>
      </rPr>
      <t xml:space="preserve">,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 résineux, 4 paumelles 130 dont 3 équipés de pion anti-dégondage, serrure 3 points 3 coffres A2P*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2240 mm
Largeur : 730 mm à 1030 mm
(surface maxi 2,28 m2)
Options :
   serrure 3 ou 5 points 3 coffres axe à 120 A2P*
   microviseur (2 possibles), microviseur électronique
   Bas du vantail : plinthe automatique référencée de marque JELD-WEN réf. (38 dB Ra), </t>
    </r>
    <r>
      <rPr>
        <b/>
        <sz val="8"/>
        <rFont val="Calibri"/>
        <family val="2"/>
        <scheme val="minor"/>
      </rPr>
      <t>seuil à la suisse bois dur (42 dB Ra)</t>
    </r>
    <r>
      <rPr>
        <sz val="8"/>
        <rFont val="Calibri"/>
        <family val="2"/>
        <scheme val="minor"/>
      </rPr>
      <t xml:space="preserve"> ou aluminium</t>
    </r>
  </si>
  <si>
    <r>
      <rPr>
        <b/>
        <sz val="8"/>
        <rFont val="Calibri"/>
        <family val="2"/>
        <scheme val="minor"/>
      </rPr>
      <t>Bloc-porte palière spécial reprise de doublage 30 (-1 ; -2) dB, feu EI30</t>
    </r>
    <r>
      <rPr>
        <sz val="8"/>
        <rFont val="Calibri"/>
        <family val="2"/>
        <scheme val="minor"/>
      </rPr>
      <t xml:space="preserve"> de marque </t>
    </r>
    <r>
      <rPr>
        <b/>
        <sz val="8"/>
        <rFont val="Calibri"/>
        <family val="2"/>
        <scheme val="minor"/>
      </rPr>
      <t>JELD-WEN réf. PAL 30 30 S</t>
    </r>
    <r>
      <rPr>
        <sz val="8"/>
        <rFont val="Calibri"/>
        <family val="2"/>
        <scheme val="minor"/>
      </rPr>
      <t xml:space="preserve">.
Certifié PEFC, C.O.V. : A+
Feu : EI30
Acoustique : 30 (-1 ; -2) dB. Ra = 29 dB
Stabilité garantie en ambiance différentielle : Climat II
Thermique : Ud = 1,5 sur huisserie bois
Huisserie PERF+ résineux prépeinte avec joint d'étanchéité 3 côtés, section selon épaisseur cloison.
Vantail avec 2 raidisseurs,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3 points 3 coffres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2450 mm
Largeur : 730 mm à 1030 mm
Options :
   huisserie bois dur TECH+ à peindre
   serrure 3 ou 5 points 3 coffres axe à 50 A2P*, axe à 120 standard et A2P*
   microviseur (2 possibles), microviseur électronique
   Bas du vantail : plinthe automatique référencée de marque JELD-WEN réf. (28 dB Ra), seuil à la suisse bois dur ou aluminium</t>
    </r>
  </si>
  <si>
    <r>
      <rPr>
        <b/>
        <sz val="8"/>
        <rFont val="Calibri"/>
        <family val="2"/>
        <scheme val="minor"/>
      </rPr>
      <t>Bloc-porte palière spécial reprise de doublage 31 (-1 ; -2) dB, feu EI30</t>
    </r>
    <r>
      <rPr>
        <sz val="8"/>
        <rFont val="Calibri"/>
        <family val="2"/>
        <scheme val="minor"/>
      </rPr>
      <t xml:space="preserve"> de marque </t>
    </r>
    <r>
      <rPr>
        <b/>
        <sz val="8"/>
        <rFont val="Calibri"/>
        <family val="2"/>
        <scheme val="minor"/>
      </rPr>
      <t>JELD-WEN réf. PAL 30 32 S</t>
    </r>
    <r>
      <rPr>
        <sz val="8"/>
        <rFont val="Calibri"/>
        <family val="2"/>
        <scheme val="minor"/>
      </rPr>
      <t xml:space="preserve">.
Certifié PEFC, C.O.V. : A+
Feu : EI30
Acoustique : 31 (-1 ; -2) dB. Ra = 30 dB
Stabilité garantie en ambiance différentielle : Climat II
Thermique : Ud = 1,8 sur huisserie bois
Huisserie PERF+ résineux prépeinte avec joint d'étanchéité 3 côtés, section selon épaisseur cloison.
Vantail avec 2 raidisseurs,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3 points 3 coffres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2240 mm
Largeur : 730 mm à 1030 mm
Options :
   huisserie bois dur TECH+ à peindre
   serrure 3 ou 5 points 3 coffres axe à 50 A2P*, axe à 120 standard et A2P*
   microviseur (2 possibles), microviseur électronique
   Bas du vantail : plinthe automatique référencée de marque JELD-WEN réf. (29 dB Ra), </t>
    </r>
    <r>
      <rPr>
        <b/>
        <sz val="8"/>
        <rFont val="Calibri"/>
        <family val="2"/>
        <scheme val="minor"/>
      </rPr>
      <t>seuil à la suisse bois dur (31 dB Ra)</t>
    </r>
    <r>
      <rPr>
        <sz val="8"/>
        <rFont val="Calibri"/>
        <family val="2"/>
        <scheme val="minor"/>
      </rPr>
      <t xml:space="preserve"> ou aluminium</t>
    </r>
  </si>
  <si>
    <r>
      <rPr>
        <b/>
        <sz val="8"/>
        <rFont val="Calibri"/>
        <family val="2"/>
        <scheme val="minor"/>
      </rPr>
      <t>Bloc-porte palière spécial reprise de doublage blindée 2 tôles, 40 (-1 ; -3) dB, feu EI30</t>
    </r>
    <r>
      <rPr>
        <sz val="8"/>
        <rFont val="Calibri"/>
        <family val="2"/>
        <scheme val="minor"/>
      </rPr>
      <t xml:space="preserve"> de marque </t>
    </r>
    <r>
      <rPr>
        <b/>
        <sz val="8"/>
        <rFont val="Calibri"/>
        <family val="2"/>
        <scheme val="minor"/>
      </rPr>
      <t>JELD-WEN réf. PAL 30 40 S</t>
    </r>
    <r>
      <rPr>
        <sz val="8"/>
        <rFont val="Calibri"/>
        <family val="2"/>
        <scheme val="minor"/>
      </rPr>
      <t xml:space="preserve">.
Certifié PEFC, C.O.V. : A+
Feu : EI30
Acoustique : 40 (-1 ; -3) dB. Ra = 39 dB
Stabilité garantie en ambiance différentielle : Climat II
Thermique : Ud = 1,6 sur huisserie bois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3 points 3 coffres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Dimensions :
Hauteur : 2040 mm
Largeur : 930 mm
Options :
   huisserie bois dur TECH+ à peindre
   serrure 3 ou 5 points 3 coffres axe à 50 A2P*, axe à 120 standard et A2P*
   microviseur (2 possibles), microviseur électronique
   Bas du vantail : plinthe automatique référencée de marque JELD-WEN réf. (37 dB Ra), </t>
    </r>
    <r>
      <rPr>
        <b/>
        <sz val="8"/>
        <rFont val="Calibri"/>
        <family val="2"/>
        <scheme val="minor"/>
      </rPr>
      <t>seuil à la suisse bois dur (40 dB Ra)</t>
    </r>
    <r>
      <rPr>
        <sz val="8"/>
        <rFont val="Calibri"/>
        <family val="2"/>
        <scheme val="minor"/>
      </rPr>
      <t xml:space="preserve"> ou aluminium</t>
    </r>
  </si>
  <si>
    <r>
      <rPr>
        <b/>
        <sz val="8"/>
        <rFont val="Calibri"/>
        <family val="2"/>
        <scheme val="minor"/>
      </rPr>
      <t>Bloc-porte palière spécial reprise de doublage blindée 2 tôles, 42 (-2 ; -5) dB, feu EI30</t>
    </r>
    <r>
      <rPr>
        <sz val="8"/>
        <rFont val="Calibri"/>
        <family val="2"/>
        <scheme val="minor"/>
      </rPr>
      <t xml:space="preserve"> de marque </t>
    </r>
    <r>
      <rPr>
        <b/>
        <sz val="8"/>
        <rFont val="Calibri"/>
        <family val="2"/>
        <scheme val="minor"/>
      </rPr>
      <t>JELD-WEN réf. PAL 30 40 S</t>
    </r>
    <r>
      <rPr>
        <sz val="8"/>
        <rFont val="Calibri"/>
        <family val="2"/>
        <scheme val="minor"/>
      </rPr>
      <t xml:space="preserve">.
Certifié PEFC, C.O.V. : A+
Feu : EI30
Acoustique : 42 (-2 ; -5) dB. Ra = 40 dB
Stabilité garantie en ambiance différentielle : Climat II
Thermique : Ud = 1,9 sur huisserie bois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3 points 3 coffres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Dimensions :
Hauteur : 230 mm à 2645 mm
Largeur : 230 mm à 1230 mm
Options :
   huisserie bois dur TECH+ à peindre
   serrure 3 ou 5 points 3 coffres axe à 50 A2P*, axe à 120 standard et A2P*
   microviseur (2 possibles), microviseur électronique
   Bas du vantail : plinthe automatique référencée de marque JELD-WEN réf. (38 dB Ra), </t>
    </r>
    <r>
      <rPr>
        <b/>
        <sz val="8"/>
        <rFont val="Calibri"/>
        <family val="2"/>
        <scheme val="minor"/>
      </rPr>
      <t>seuil à la suisse bois dur (42 dB Ra)</t>
    </r>
    <r>
      <rPr>
        <sz val="8"/>
        <rFont val="Calibri"/>
        <family val="2"/>
        <scheme val="minor"/>
      </rPr>
      <t xml:space="preserve"> ou aluminium</t>
    </r>
  </si>
  <si>
    <r>
      <rPr>
        <b/>
        <sz val="8"/>
        <rFont val="Calibri"/>
        <family val="2"/>
        <scheme val="minor"/>
      </rPr>
      <t>Gaine technique EI30</t>
    </r>
    <r>
      <rPr>
        <sz val="8"/>
        <rFont val="Calibri"/>
        <family val="2"/>
        <scheme val="minor"/>
      </rPr>
      <t xml:space="preserve"> de marque </t>
    </r>
    <r>
      <rPr>
        <b/>
        <sz val="8"/>
        <rFont val="Calibri"/>
        <family val="2"/>
        <scheme val="minor"/>
      </rPr>
      <t>JELD-WEN réf. GT 30</t>
    </r>
    <r>
      <rPr>
        <sz val="8"/>
        <rFont val="Calibri"/>
        <family val="2"/>
        <scheme val="minor"/>
      </rPr>
      <t xml:space="preserve">.
Certifié PEFC, C.O.V. : A+
Feu : EI30
Huisserie PERF+ résineux prépeinte 4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bec de cane réf. 1940 (axe à 40) fouillot rectangulaire (carré EDF), panneaux de fibre prépeints.
Dimensions : 2040 x 930 mm, épaisseur 40 mm.
Finitions : Panneaux de fibre prépeints / Stratifié / Stratifié avec insert / Essences fines / Rainures 2 faces (Groove) au choix de l'architecte.
Validation dimensionnelle :
Hauteur : 230 mm à 2346 mm
Largeur : 230 mm à 1070 mm
(surface maxi : 2,28 m2)
Options :
     huisserie bois dur TECH+ à peindre
    </t>
    </r>
    <r>
      <rPr>
        <b/>
        <sz val="8"/>
        <rFont val="Calibri"/>
        <family val="2"/>
        <scheme val="minor"/>
      </rPr>
      <t xml:space="preserve"> imposte fixe ou démontable</t>
    </r>
    <r>
      <rPr>
        <sz val="8"/>
        <rFont val="Calibri"/>
        <family val="2"/>
        <scheme val="minor"/>
      </rPr>
      <t xml:space="preserve"> (hauteur de 230 à 572 mm / largeur de 230 à 1070 mm)
     charnières invisibles
     adaptateur triangle EDF 11 mm à poser sur serrure réf. 1940
     serrure de sûreté 1 point axe à 50 et axe à 120 ; serrure 3 ou 5 points axe à 50, axe à 120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</si>
  <si>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Gaine technique EI30</t>
    </r>
    <r>
      <rPr>
        <sz val="8"/>
        <rFont val="Calibri"/>
        <family val="2"/>
        <scheme val="minor"/>
      </rPr>
      <t xml:space="preserve"> de marque </t>
    </r>
    <r>
      <rPr>
        <b/>
        <sz val="8"/>
        <rFont val="Calibri"/>
        <family val="2"/>
        <scheme val="minor"/>
      </rPr>
      <t>JELD-WEN réf. GT 30 ET</t>
    </r>
    <r>
      <rPr>
        <sz val="8"/>
        <rFont val="Calibri"/>
        <family val="2"/>
        <scheme val="minor"/>
      </rPr>
      <t xml:space="preserve">.
Certifié PEFC, C.O.V. : A+
Feu : EI30
Huisserie PERF+ résineux prépeinte 4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feuillure centrale de battement, serrure bec de cane réf. 1940 (axe à 40) fouillot rectangulaire (carré EDF), 2 verrous encastrés haut et bas sur le semi-fixe, panneaux de fibre prépeints.
Dimensions : 2040 x 930 mm, épaisseur 40 mm.
Finitions : Panneaux de fibre prépeints / Stratifié / Stratifié avec insert / Essences fines / Rainures 2 faces (Groove) au choix de l'architecte.
Validation dimensionnelle :
Hauteur : 230 mm à 2346 mm
Largeur : 2 vantaux égaux : 634+634 mm à 1185+1185 mm
           2 vantaux inégaux : Semi-fixe 330 à 969 mm - Vantail : 331 à 970 mm
(surface maxi 4,56 m2)
Options :
     huisserie bois dur TECH+ à peindre
     </t>
    </r>
    <r>
      <rPr>
        <b/>
        <sz val="8"/>
        <rFont val="Calibri"/>
        <family val="2"/>
        <scheme val="minor"/>
      </rPr>
      <t>imposte fixe ou démontable</t>
    </r>
    <r>
      <rPr>
        <sz val="8"/>
        <rFont val="Calibri"/>
        <family val="2"/>
        <scheme val="minor"/>
      </rPr>
      <t xml:space="preserve"> (hauteur de 230 à 572 mm / largeur de 651 à 970 mm)
     charnières invisibles
     adaptateur triangle EDF 11 mm à poser sur serrure réf. 1940
     serrure de sûreté 1 point axe à 50 et axe à 120 ; serrure 3 ou 5 points axe à 50, axe à 120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</si>
  <si>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Gaine technique EI60</t>
    </r>
    <r>
      <rPr>
        <sz val="8"/>
        <rFont val="Calibri"/>
        <family val="2"/>
        <scheme val="minor"/>
      </rPr>
      <t xml:space="preserve"> de marque </t>
    </r>
    <r>
      <rPr>
        <b/>
        <sz val="8"/>
        <rFont val="Calibri"/>
        <family val="2"/>
        <scheme val="minor"/>
      </rPr>
      <t>JELD-WEN réf. GT 60</t>
    </r>
    <r>
      <rPr>
        <sz val="8"/>
        <rFont val="Calibri"/>
        <family val="2"/>
        <scheme val="minor"/>
      </rPr>
      <t>.
Certifié PEFC, C.O.V. : A+
Feu : EI60
Huisserie PERF+ résineux prépeinte 4 côtés, section selon épaisseur cloison.
Vantail : cadre bois dur, 4 paumelles 130, serrure bec de cane réf. 1940 (axe à 40) fouillot rectangulaire (carré EDF), panneaux de fibre prépeints.
Dimensions : 2040 x 930 mm, épaisseur 56 mm.
Finitions : Panneaux de fibre prépeints / Stratifié / Stratifié avec insert / Essences fines / Rainures 2 faces (Groove) au choix de l'architecte.
Validation dimensionnelle :
Hauteur : 230 mm à 2300 mm
Largeur : 230 mm à 1230 mm
Options :
     huisserie bois dur TECH+ à peindre
     charnières invisibles
     adaptateur triangle EDF 11 mm à poser sur serrure réf. 1940
     serrure de sûreté 1 point axe à 50 et axe à 120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</si>
  <si>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Gaine technique EI60</t>
    </r>
    <r>
      <rPr>
        <sz val="8"/>
        <rFont val="Calibri"/>
        <family val="2"/>
        <scheme val="minor"/>
      </rPr>
      <t xml:space="preserve"> de marque </t>
    </r>
    <r>
      <rPr>
        <b/>
        <sz val="8"/>
        <rFont val="Calibri"/>
        <family val="2"/>
        <scheme val="minor"/>
      </rPr>
      <t>JELD-WEN réf. GT 60 ET</t>
    </r>
    <r>
      <rPr>
        <sz val="8"/>
        <rFont val="Calibri"/>
        <family val="2"/>
        <scheme val="minor"/>
      </rPr>
      <t>.
Certifié PEFC, C.O.V. : A+
Feu : EI30
Huisserie PERF+ résineux prépeinte 4 côtés, section selon épaisseur cloison.
Vantail : cadre bois dur, 4 paumelles 130, feuillure centrale de battement, serrure bec de cane réf. 1940 (axe à 40) fouillot rectangulaire (carré EDF), 2 verrous encastrés haut et bas sur le semi-fixe, panneaux de fibre prépeints.
Dimensions : 2040 x 930 mm, épaisseur 56 mm.
Finitions : Panneaux de fibre prépeints / Stratifié / Stratifié avec insert / Essences fines / Rainures 2 faces (Groove) au choix de l'architecte.
Validation dimensionnelle :
Hauteur : 230 mm à 2300 mm
Largeur : 2 vantaux égaux : 230+230 mm à 1030+1030 mm
           2 vantaux inégaux : Semi-fixe 230 à 1029 mm - Vantail : 231 à 1030 mm
Options :
     huisserie bois dur TECH+ à peindre
     charnières invisibles
     adaptateur triangle EDF 11 mm à poser sur serrure réf. 1940
     serrure de sûreté 1 point axe à 50 et axe à 120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</si>
  <si>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âme pleine</t>
    </r>
    <r>
      <rPr>
        <sz val="8"/>
        <rFont val="Calibri"/>
        <family val="2"/>
        <scheme val="minor"/>
      </rPr>
      <t xml:space="preserve"> de marque </t>
    </r>
    <r>
      <rPr>
        <b/>
        <sz val="8"/>
        <rFont val="Calibri"/>
        <family val="2"/>
        <scheme val="minor"/>
      </rPr>
      <t>JELD-WEN réf. AP EM</t>
    </r>
    <r>
      <rPr>
        <sz val="8"/>
        <rFont val="Calibri"/>
        <family val="2"/>
        <scheme val="minor"/>
      </rPr>
      <t>.
Certifié PEFC, C.O.V. : A+
Feu : non
Huisserie PERF+ résineux prépeinte, section selon épaisseur cloison.
Vantail avec</t>
    </r>
    <r>
      <rPr>
        <b/>
        <sz val="8"/>
        <rFont val="Calibri"/>
        <family val="2"/>
        <scheme val="minor"/>
      </rPr>
      <t xml:space="preserve"> 2 joints anti pince-doigts de chaque côté</t>
    </r>
    <r>
      <rPr>
        <sz val="8"/>
        <rFont val="Calibri"/>
        <family val="2"/>
        <scheme val="minor"/>
      </rPr>
      <t>, hauteur  1100 mm : cadre résineux, 4 paumelles 130 dont 2 déportées, serrure de sûreté 1 pt (axe à 50) hauteur 1250 mm (Conforme Accessibilité), panneaux de fibre prépeints.
Dimensions : 2040 x 930 mm, épaisseur 40 mm.
Finitions : Panneaux de fibre prépeints / Stratifié / Stratifié avec insert / Essences fines / Rainures 2 faces (Groove) au choix de l'architecte.
Validation dimensionnelle :
Hauteur : 230 mm à 2700 mm
Largeur : 230 mm à 1230 mm
Options :
   huisserie bois dur TECH+ à peindre
   serrure de sûreté 1 point axe à 120
   serrure d'urgence D45 axe à 50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</si>
  <si>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âme pleine</t>
    </r>
    <r>
      <rPr>
        <sz val="8"/>
        <rFont val="Calibri"/>
        <family val="2"/>
        <scheme val="minor"/>
      </rPr>
      <t xml:space="preserve"> de marque </t>
    </r>
    <r>
      <rPr>
        <b/>
        <sz val="8"/>
        <rFont val="Calibri"/>
        <family val="2"/>
        <scheme val="minor"/>
      </rPr>
      <t>JELD-WEN réf. AP EM ET</t>
    </r>
    <r>
      <rPr>
        <sz val="8"/>
        <rFont val="Calibri"/>
        <family val="2"/>
        <scheme val="minor"/>
      </rPr>
      <t>.
Certifié PEFC, C.O.V. : A+
Feu : non
Huisserie PERF+ résineux prépeinte, section selon épaisseur cloison.
Vantail avec</t>
    </r>
    <r>
      <rPr>
        <b/>
        <sz val="8"/>
        <rFont val="Calibri"/>
        <family val="2"/>
        <scheme val="minor"/>
      </rPr>
      <t xml:space="preserve"> 2 joints anti pince-doigts de chaque côté</t>
    </r>
    <r>
      <rPr>
        <sz val="8"/>
        <rFont val="Calibri"/>
        <family val="2"/>
        <scheme val="minor"/>
      </rPr>
      <t>, hauteur  1100 mm : cadre résineux, 4 paumelles 130 dont 2 déportées, serrure de sûreté 1 pt (axe à 50) hauteur 1250 mm (Conforme Accessibilité), 1 verrou encastré et 1 verrou en applique sur le semi-fixe, panneaux de fibre prépeints.
Dimensions : 2040 x 930+530 mm, épaisseur 40 mm.
Finitions : Panneaux de fibre prépeints / Stratifié / Stratifié avec insert / Essences fines / Rainures 2 faces (Groove) au choix de l'architecte.
Validation dimensionnelle :
Hauteur : 230 mm à 2700 mm
Largeur : 2 vantaux égaux : 330+330 mm à 1070+1070 mm
         2 vantaux inégaux : Semi-fixe 330 à 1069 mm - Vantail : 331 à 1070 mm
Options :
   huisserie bois dur TECH+ à peindre
   serrure de sûreté 1 point axe à 120
   serrure d'urgence D45 axe à 50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</si>
  <si>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feu EI30</t>
    </r>
    <r>
      <rPr>
        <sz val="8"/>
        <rFont val="Calibri"/>
        <family val="2"/>
        <scheme val="minor"/>
      </rPr>
      <t xml:space="preserve"> de marque </t>
    </r>
    <r>
      <rPr>
        <b/>
        <sz val="8"/>
        <rFont val="Calibri"/>
        <family val="2"/>
        <scheme val="minor"/>
      </rPr>
      <t>JELD-WEN réf. CI 30 EM</t>
    </r>
    <r>
      <rPr>
        <sz val="8"/>
        <rFont val="Calibri"/>
        <family val="2"/>
        <scheme val="minor"/>
      </rPr>
      <t>.
Certifié PEFC, C.O.V. : A+
Feu : EI30
Huisserie PERF+ résineux prépeinte, section selon épaisseur cloison.
Vantail avec</t>
    </r>
    <r>
      <rPr>
        <b/>
        <sz val="8"/>
        <rFont val="Calibri"/>
        <family val="2"/>
        <scheme val="minor"/>
      </rPr>
      <t xml:space="preserve"> 2 joints anti pince-doigts de chaque côté</t>
    </r>
    <r>
      <rPr>
        <sz val="8"/>
        <rFont val="Calibri"/>
        <family val="2"/>
        <scheme val="minor"/>
      </rPr>
      <t xml:space="preserve">, hauteur  1100 mm,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dont 2 déportées, serrure de sûreté 1 pt (axe à 50) hauteur 1250 mm (Conforme Accessibilité), panneaux de fibre prépeints.
Dimensions : 2040 x 930 mm, épaisseur 40 mm.
Finitions : Panneaux de fibre prépeints / Stratifié / Stratifié avec insert / Essences fines / Rainures 2 faces (Groove) au choix de l'architecte.
Validation dimensionnelle :
Hauteur : 230 mm à 2346 mm
Largeur : 230 mm à 1070 mm
Options :
  huisserie bois dur TECH+ à peindre
  serrure de sûreté 1 point axe à 120
  serrure d'urgence D45 axe à 50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</si>
  <si>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feu EI30</t>
    </r>
    <r>
      <rPr>
        <sz val="8"/>
        <rFont val="Calibri"/>
        <family val="2"/>
        <scheme val="minor"/>
      </rPr>
      <t xml:space="preserve"> de marque </t>
    </r>
    <r>
      <rPr>
        <b/>
        <sz val="8"/>
        <rFont val="Calibri"/>
        <family val="2"/>
        <scheme val="minor"/>
      </rPr>
      <t>JELD-WEN réf. CI 30 EM ET</t>
    </r>
    <r>
      <rPr>
        <sz val="8"/>
        <rFont val="Calibri"/>
        <family val="2"/>
        <scheme val="minor"/>
      </rPr>
      <t>.
Certifié PEFC, C.O.V. : A+
Feu : EI30
Huisserie PERF+ résineux prépeinte avec joint d'étanchéité 3 côtés, section selon épaisseur cloison.
Vantail avec</t>
    </r>
    <r>
      <rPr>
        <b/>
        <sz val="8"/>
        <rFont val="Calibri"/>
        <family val="2"/>
        <scheme val="minor"/>
      </rPr>
      <t xml:space="preserve"> 2 joints anti pince-doigts de chaque côté</t>
    </r>
    <r>
      <rPr>
        <sz val="8"/>
        <rFont val="Calibri"/>
        <family val="2"/>
        <scheme val="minor"/>
      </rPr>
      <t xml:space="preserve">, hauteur  1100 mm,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dont 2 déportées, serrure de sûreté 1 pt (axe à 50) hauteur 1250 mm (Conforme Accessibilité), 1 verrou encastré et 1 verrou en applique sur le semi-fixe, panneaux de fibre prépeints.
Dimensions : 2040 x 930+530 mm, épaisseur 40 mm.
Finitions : Panneaux de fibre prépeints / Stratifié / Stratifié avec insert / Essences fines / Rainures 2 faces (Groove) au choix de l'architecte.
Validation dimensionnelle :
Hauteur : 230 mm à 2346 mm
Largeur : 2 vantaux égaux : 330+330 mm à 1070+1070 mm
         2 vantaux inégaux : Semi-fixe 330 à 1069 mm - Vantail : 331 à 1070 mm
Options :
   huisserie bois dur TECH+ à peindre
   serrure de sûreté 1 point axe à 120
   serrure d'urgence D45 axe à 50
   Crémone pompier, fermeture d'urgence en remplacement des verrous sur le semi-fixe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</si>
  <si>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30 (-1 ; -2) dB, feu EI30</t>
    </r>
    <r>
      <rPr>
        <sz val="8"/>
        <rFont val="Calibri"/>
        <family val="2"/>
        <scheme val="minor"/>
      </rPr>
      <t xml:space="preserve"> de marque </t>
    </r>
    <r>
      <rPr>
        <b/>
        <sz val="8"/>
        <rFont val="Calibri"/>
        <family val="2"/>
        <scheme val="minor"/>
      </rPr>
      <t>JELD-WEN réf. AC 30 30 EM</t>
    </r>
    <r>
      <rPr>
        <sz val="8"/>
        <rFont val="Calibri"/>
        <family val="2"/>
        <scheme val="minor"/>
      </rPr>
      <t>.
Certifié PEFC, C.O.V. : A+
Feu : EI30
Acoustique : 30 (-1 ; -2) dB. Ra = 29 dB
Huisserie PERF+ résineux prépeinte avec joint d'étanchéité 3 côtés, section selon épaisseur cloison.
Vantail avec</t>
    </r>
    <r>
      <rPr>
        <b/>
        <sz val="8"/>
        <rFont val="Calibri"/>
        <family val="2"/>
        <scheme val="minor"/>
      </rPr>
      <t xml:space="preserve"> 2 joints anti pince-doigts de chaque côté</t>
    </r>
    <r>
      <rPr>
        <sz val="8"/>
        <rFont val="Calibri"/>
        <family val="2"/>
        <scheme val="minor"/>
      </rPr>
      <t xml:space="preserve">, hauteur  1100 mm,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dont 2 déportées, serrure de sûreté 1 pt (axe à 50) hauteur 1250 mm (Conforme Accessibilité), panneaux de fibre prépeints.
Dimensions : 2040 x 930 mm, épaisseur 40 mm.
Finitions : Panneaux de fibre prépeints / Stratifié / Stratifié avec insert / Essences fines / Rainures 2 faces (Groove) au choix de l'architecte.
Validation dimensionnelle :
Hauteur : 1840 mm à 2240 mm
Largeur : 730 mm à 1030 mm
Options :
  huisserie bois dur TECH+ à peindre
  serrure de sûreté 1 point axe à 120
  serrure d'urgence D45 axe à 50
  Oculus 605x405 (29 dB), 1205x405 (33 dB), ø 355 (29 dB),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</si>
  <si>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38 (-1 ; -2) dB, feu EI30</t>
    </r>
    <r>
      <rPr>
        <sz val="8"/>
        <rFont val="Calibri"/>
        <family val="2"/>
        <scheme val="minor"/>
      </rPr>
      <t xml:space="preserve"> de marque </t>
    </r>
    <r>
      <rPr>
        <b/>
        <sz val="8"/>
        <rFont val="Calibri"/>
        <family val="2"/>
        <scheme val="minor"/>
      </rPr>
      <t>JELD-WEN réf. AC 30 38 EM</t>
    </r>
    <r>
      <rPr>
        <sz val="8"/>
        <rFont val="Calibri"/>
        <family val="2"/>
        <scheme val="minor"/>
      </rPr>
      <t>.
Certifié PEFC, C.O.V. : A+
Feu : EI30
Acoustique : 38 (-1 ; -2) dB. Ra = 37 dB
Huisserie PERF+ résineux prépeinte avec joint d'étanchéité 3 côtés, section selon épaisseur cloison.
Vantail avec</t>
    </r>
    <r>
      <rPr>
        <b/>
        <sz val="8"/>
        <rFont val="Calibri"/>
        <family val="2"/>
        <scheme val="minor"/>
      </rPr>
      <t xml:space="preserve"> 2 joints anti pince-doigts de chaque côté</t>
    </r>
    <r>
      <rPr>
        <sz val="8"/>
        <rFont val="Calibri"/>
        <family val="2"/>
        <scheme val="minor"/>
      </rPr>
      <t xml:space="preserve">, hauteur  1100 mm,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dont 2 déportées, serrure de sûreté 1 pt (axe à 50) hauteur 1250 mm (Conforme Accessibilité), panneaux de fibre prépeints.
Dimensions : 2040 x 930 mm, épaisseur 40 mm.
Finitions : Panneaux de fibre prépeints / Stratifié / Stratifié avec insert / Essences fines / Rainures 2 faces (Groove) au choix de l'architecte.
Validation dimensionnelle :
Hauteur : 1840 mm à 2240 mm
Largeur : 730 mm à 1030 mm
Options :
  huisserie bois dur TECH+ à peindre
  serrure de sûreté 1 point axe à 120
  serrure d'urgence D45 axe à 50
  Oculus 605x405 (29 dB), 1205x405 (33 dB), ø 355 (29 dB),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</si>
  <si>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39 (0 ; -2) dB, feu EI30</t>
    </r>
    <r>
      <rPr>
        <sz val="8"/>
        <rFont val="Calibri"/>
        <family val="2"/>
        <scheme val="minor"/>
      </rPr>
      <t xml:space="preserve"> de marque </t>
    </r>
    <r>
      <rPr>
        <b/>
        <sz val="8"/>
        <rFont val="Calibri"/>
        <family val="2"/>
        <scheme val="minor"/>
      </rPr>
      <t>JELD-WEN réf. AC 30 39 EM</t>
    </r>
    <r>
      <rPr>
        <sz val="8"/>
        <rFont val="Calibri"/>
        <family val="2"/>
        <scheme val="minor"/>
      </rPr>
      <t xml:space="preserve">.
Certifié PEFC, C.O.V. : A+
Feu : EI30
Acoustique : 39 (0 ; -2) dB. Ra = 39 dB
Huisserie PERF+ résineux prépeinte avec joint d'étanchéité 3 côtés, section selon épaisseur cloison.
Vantail avec 2 joints anti pince-doigts de chaque côté, hauteur  de 50 mm à 1100 mm,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dont 2 déportées, serrure de sûreté 1 pt (axe à 50) hauteur 1250 mm (Conforme Accessibilité), panneaux de fibre prépeints.
Dimensions : 2040 x 930 mm, épaisseur 40 mm.
Finitions : Panneaux de fibre prépeints / Stratifié / Stratifié avec insert / Essences fines / Rainures 2 faces (Groove) au choix de l'architecte.
Validation dimensionnelle :
Hauteur : 1840 mm à 2240 mm
Largeur : 730 mm à 1030 mm
Options :
  huisserie bois dur TECH+ à peindre
  serrure de sûreté 1 point axe à 120
  serrure d'urgence D45 axe à 50
  Oculus 605x405 (37 dB), 1205x405 (37 dB), ø 355 (37 dB),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</si>
  <si>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30 (-1 ; -2) dB, feu EI30</t>
    </r>
    <r>
      <rPr>
        <sz val="8"/>
        <rFont val="Calibri"/>
        <family val="2"/>
        <scheme val="minor"/>
      </rPr>
      <t xml:space="preserve"> de marque </t>
    </r>
    <r>
      <rPr>
        <b/>
        <sz val="8"/>
        <rFont val="Calibri"/>
        <family val="2"/>
        <scheme val="minor"/>
      </rPr>
      <t>JELD-WEN réf. AC 30 30 EM ET</t>
    </r>
    <r>
      <rPr>
        <sz val="8"/>
        <rFont val="Calibri"/>
        <family val="2"/>
        <scheme val="minor"/>
      </rPr>
      <t>.
Certifié PEFC, C.O.V. : A+
Feu : EI30
Acoustique : 30 (-1 ; -2) dB. Ra = 28 dB
Huisserie PERF+ résineux prépeinte avec joint d'étanchéité 3 côtés, section selon épaisseur cloison.
Vantail avec</t>
    </r>
    <r>
      <rPr>
        <b/>
        <sz val="8"/>
        <rFont val="Calibri"/>
        <family val="2"/>
        <scheme val="minor"/>
      </rPr>
      <t xml:space="preserve"> 2 joints anti pince-doigts de chaque côté</t>
    </r>
    <r>
      <rPr>
        <sz val="8"/>
        <rFont val="Calibri"/>
        <family val="2"/>
        <scheme val="minor"/>
      </rPr>
      <t xml:space="preserve">, hauteur  1100 mm,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dont 2 déportées, serrure de sûreté 1 pt (axe à 50) hauteur 1250 mm (Conforme Accessibilité), 1 verrou encastré et 1 verrou en applique sur le semi-fixe, panneaux de fibre prépeints.
Dimensions : 2040 x 930+530 mm, épaisseur 40 mm.
Finitions : Panneaux de fibre prépeints / Stratifié / Stratifié avec insert / Essences fines / Rainures 2 faces (Groove) au choix de l'architecte.
Validation dimensionnelle :
Hauteur : 1840 mm à 2240 mm
Largeur : 2 vantaux égaux : 530+530 mm à 1030+1030 mm
         2 vantaux inégaux : Semi-fixe 330 à 930 mm - Vantail : 530 à 1070 mm
Options :
   huisserie bois dur TECH+ à peindre
   serrure de sûreté 1 point axe à 120
   serrure d'urgence D45 axe à 50
   Crémone pompier, fermeture d'urgence en remplacement des verrous sur le semi-fixe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</si>
  <si>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36 (-2 ; -2) dB, feu EI30</t>
    </r>
    <r>
      <rPr>
        <sz val="8"/>
        <rFont val="Calibri"/>
        <family val="2"/>
        <scheme val="minor"/>
      </rPr>
      <t xml:space="preserve"> de marque </t>
    </r>
    <r>
      <rPr>
        <b/>
        <sz val="8"/>
        <rFont val="Calibri"/>
        <family val="2"/>
        <scheme val="minor"/>
      </rPr>
      <t>JELD-WEN réf. AC 30 36 EM ET</t>
    </r>
    <r>
      <rPr>
        <sz val="8"/>
        <rFont val="Calibri"/>
        <family val="2"/>
        <scheme val="minor"/>
      </rPr>
      <t>.
Certifié PEFC, C.O.V. : A+
Feu : EI30
Acoustique : 36 (-2 ; -2) dB. Ra = 34 dB
Huisserie PERF+ résineux prépeinte avec joint d'étanchéité 3 côtés, section selon épaisseur cloison.
Vantail avec</t>
    </r>
    <r>
      <rPr>
        <b/>
        <sz val="8"/>
        <rFont val="Calibri"/>
        <family val="2"/>
        <scheme val="minor"/>
      </rPr>
      <t xml:space="preserve"> 2 joints anti pince-doigts de chaque côté</t>
    </r>
    <r>
      <rPr>
        <sz val="8"/>
        <rFont val="Calibri"/>
        <family val="2"/>
        <scheme val="minor"/>
      </rPr>
      <t xml:space="preserve">, hauteur  de 50 mm à 1100 mm,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dont 2 déportées, serrure de sûreté 1 pt (axe à 50) hauteur 1250 mm (Conforme Accessibilité), 1 verrou encastré et 1 verrou en applique sur le semi-fixe, panneaux de fibre prépeints.
Dimensions : 2040 x 930+530 mm, épaisseur 40 mm.
Finitions : Panneaux de fibre prépeints / Stratifié / Stratifié avec insert / Essences fines / Rainures 2 faces (Groove) au choix de l'architecte.
Validation dimensionnelle :
Hauteur : 1840 mm à 2240 mm
Largeur : 2 vantaux égaux : 530+530 mm à 830+830 mm
         2 vantaux inégaux : Semi-fixe 430 à 530 mm - Vantail : 630 à 1070 mm
Options :
   huisserie bois dur TECH+ à peindre
   serrure de sûreté 1 point axe à 120
   serrure d'urgence D45 axe à 50
   Crémone pompier, fermeture d'urgence en remplacement des verrous sur le semi-fixe
   Oculus 605x405, 1205x405, ø 355, autres sur consultation.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</si>
  <si>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Paradisio, porte renforcée, spécial chambre hôpital psychiatrique et UMD, Acoustique 40 (-1 ; -3) dB, feu EI30</t>
    </r>
    <r>
      <rPr>
        <sz val="8"/>
        <rFont val="Calibri"/>
        <family val="2"/>
        <scheme val="minor"/>
      </rPr>
      <t xml:space="preserve"> de marque </t>
    </r>
    <r>
      <rPr>
        <b/>
        <sz val="8"/>
        <rFont val="Calibri"/>
        <family val="2"/>
        <scheme val="minor"/>
      </rPr>
      <t>JELD-WEN réf. Paradisio 39</t>
    </r>
    <r>
      <rPr>
        <sz val="8"/>
        <rFont val="Calibri"/>
        <family val="2"/>
        <scheme val="minor"/>
      </rPr>
      <t xml:space="preserve">.
Certifié PEFC, C.O.V. : A+
Feu : EI30
Acoustique : 40 (-1 ; -3) dB. Ra = 39 dB
Huisserie TECH+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âme acoustique </t>
    </r>
    <r>
      <rPr>
        <b/>
        <sz val="8"/>
        <rFont val="Calibri"/>
        <family val="2"/>
        <scheme val="minor"/>
      </rPr>
      <t>blindée 2 tôles 10/10</t>
    </r>
    <r>
      <rPr>
        <b/>
        <vertAlign val="superscript"/>
        <sz val="8"/>
        <rFont val="Calibri"/>
        <family val="2"/>
        <scheme val="minor"/>
      </rPr>
      <t>ème</t>
    </r>
    <r>
      <rPr>
        <b/>
        <sz val="8"/>
        <rFont val="Calibri"/>
        <family val="2"/>
        <scheme val="minor"/>
      </rPr>
      <t xml:space="preserve"> embrevées sur le cadre</t>
    </r>
    <r>
      <rPr>
        <sz val="8"/>
        <rFont val="Calibri"/>
        <family val="2"/>
        <scheme val="minor"/>
      </rPr>
      <t>, feu EI30 sans joint intumescent apparent sur les montants de porte, ni sur l'huisserie,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2100 mm
Largeur : 730 mm à 1030 mm
Options :
   serrure de sûreté 1 point axe à 120 ; serrure 3 ou 5 points axe à 50, axe à 120
   serrure d'urgence D45 axe à 50
   Oculus parclose métallique côté paumelles 330x330 à orientation 45°. Feu uniquement.
   Bas du vantail : plinthe automatique référencée de marque JELD-WEN réf. (27 dB Ra), seuil à la suisse bois dur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</si>
  <si>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1 mm</t>
    </r>
    <r>
      <rPr>
        <sz val="8"/>
        <rFont val="Calibri"/>
        <family val="2"/>
        <scheme val="minor"/>
      </rPr>
      <t xml:space="preserve"> de marque </t>
    </r>
    <r>
      <rPr>
        <b/>
        <sz val="8"/>
        <rFont val="Calibri"/>
        <family val="2"/>
        <scheme val="minor"/>
      </rPr>
      <t>JELD-WEN réf. TX1</t>
    </r>
    <r>
      <rPr>
        <sz val="8"/>
        <rFont val="Calibri"/>
        <family val="2"/>
        <scheme val="minor"/>
      </rPr>
      <t xml:space="preserve">.
Certifié PEFC, C.O.V. : A+
Plomb : 1 mm
Huisserie TECH+ bois dur avec feuille de plomb incorporée (1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0,5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2115 mm
Largeur : 630 mm à 1190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</si>
  <si>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1 mm</t>
    </r>
    <r>
      <rPr>
        <sz val="8"/>
        <rFont val="Calibri"/>
        <family val="2"/>
        <scheme val="minor"/>
      </rPr>
      <t xml:space="preserve"> de marque </t>
    </r>
    <r>
      <rPr>
        <b/>
        <sz val="8"/>
        <rFont val="Calibri"/>
        <family val="2"/>
        <scheme val="minor"/>
      </rPr>
      <t>JELD-WEN réf. TX1 ET</t>
    </r>
    <r>
      <rPr>
        <sz val="8"/>
        <rFont val="Calibri"/>
        <family val="2"/>
        <scheme val="minor"/>
      </rPr>
      <t xml:space="preserve">.
Certifié PEFC, C.O.V. : A+
Plomb : 1 mm
Huisserie TECH+ bois dur avec feuille de plomb incorporée (1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0,5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230 à 929 mm - Vantail : 231 à 930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</si>
  <si>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2 mm</t>
    </r>
    <r>
      <rPr>
        <sz val="8"/>
        <rFont val="Calibri"/>
        <family val="2"/>
        <scheme val="minor"/>
      </rPr>
      <t xml:space="preserve"> de marque </t>
    </r>
    <r>
      <rPr>
        <b/>
        <sz val="8"/>
        <rFont val="Calibri"/>
        <family val="2"/>
        <scheme val="minor"/>
      </rPr>
      <t>JELD-WEN réf. TX2</t>
    </r>
    <r>
      <rPr>
        <sz val="8"/>
        <rFont val="Calibri"/>
        <family val="2"/>
        <scheme val="minor"/>
      </rPr>
      <t xml:space="preserve">.
Certifié PEFC, C.O.V. : A+
Plomb : 2 mm
Huisserie TECH+ bois dur avec feuille de plomb incorporée (2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1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2115 mm
Largeur : 630 mm à 1190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</si>
  <si>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2 mm</t>
    </r>
    <r>
      <rPr>
        <sz val="8"/>
        <rFont val="Calibri"/>
        <family val="2"/>
        <scheme val="minor"/>
      </rPr>
      <t xml:space="preserve"> de marque </t>
    </r>
    <r>
      <rPr>
        <b/>
        <sz val="8"/>
        <rFont val="Calibri"/>
        <family val="2"/>
        <scheme val="minor"/>
      </rPr>
      <t>JELD-WEN réf. TX2 ET</t>
    </r>
    <r>
      <rPr>
        <sz val="8"/>
        <rFont val="Calibri"/>
        <family val="2"/>
        <scheme val="minor"/>
      </rPr>
      <t xml:space="preserve">.
Certifié PEFC, C.O.V. : A+
Plomb : 2 mm
Huisserie TECH+ bois dur avec feuille de plomb incorporée (2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1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230 à 929 mm - Vantail : 231 à 930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</si>
  <si>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4 mm</t>
    </r>
    <r>
      <rPr>
        <sz val="8"/>
        <rFont val="Calibri"/>
        <family val="2"/>
        <scheme val="minor"/>
      </rPr>
      <t xml:space="preserve"> de marque </t>
    </r>
    <r>
      <rPr>
        <b/>
        <sz val="8"/>
        <rFont val="Calibri"/>
        <family val="2"/>
        <scheme val="minor"/>
      </rPr>
      <t>JELD-WEN réf. TX4</t>
    </r>
    <r>
      <rPr>
        <sz val="8"/>
        <rFont val="Calibri"/>
        <family val="2"/>
        <scheme val="minor"/>
      </rPr>
      <t xml:space="preserve">.
Certifié PEFC, C.O.V. : A+
Plomb : 4 mm
Huisserie TECH+ bois dur avec feuille de plomb incorporée (4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2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2115 mm
Largeur : 630 mm à 1190 mm
Options :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</si>
  <si>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4 mm</t>
    </r>
    <r>
      <rPr>
        <sz val="8"/>
        <rFont val="Calibri"/>
        <family val="2"/>
        <scheme val="minor"/>
      </rPr>
      <t xml:space="preserve"> de marque </t>
    </r>
    <r>
      <rPr>
        <b/>
        <sz val="8"/>
        <rFont val="Calibri"/>
        <family val="2"/>
        <scheme val="minor"/>
      </rPr>
      <t>JELD-WEN réf. TX4 ET</t>
    </r>
    <r>
      <rPr>
        <sz val="8"/>
        <rFont val="Calibri"/>
        <family val="2"/>
        <scheme val="minor"/>
      </rPr>
      <t xml:space="preserve">.
Certifié PEFC, C.O.V. : A+
Plomb : 4 mm
Huisserie TECH+ bois dur avec feuille de plomb incorporée (4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2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230 à 929 mm - Vantail : 231 à 930 mm
Options :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</si>
  <si>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1 mm, EI30</t>
    </r>
    <r>
      <rPr>
        <sz val="8"/>
        <rFont val="Calibri"/>
        <family val="2"/>
        <scheme val="minor"/>
      </rPr>
      <t xml:space="preserve"> de marque </t>
    </r>
    <r>
      <rPr>
        <b/>
        <sz val="8"/>
        <rFont val="Calibri"/>
        <family val="2"/>
        <scheme val="minor"/>
      </rPr>
      <t>JELD-WEN réf. TX1 30</t>
    </r>
    <r>
      <rPr>
        <sz val="8"/>
        <rFont val="Calibri"/>
        <family val="2"/>
        <scheme val="minor"/>
      </rPr>
      <t xml:space="preserve">.
Certifié PEFC, C.O.V. : A+
Plomb : 1 mm
Feu : EI30
Huisserie TECH+ bois dur avec feuille de plomb incorporée (1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0,5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2040 mm
Largeur : 630 mm à 1190 mm
(surface maxi 2,28 m2)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</si>
  <si>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1 mm, EI30</t>
    </r>
    <r>
      <rPr>
        <sz val="8"/>
        <rFont val="Calibri"/>
        <family val="2"/>
        <scheme val="minor"/>
      </rPr>
      <t xml:space="preserve"> de marque </t>
    </r>
    <r>
      <rPr>
        <b/>
        <sz val="8"/>
        <rFont val="Calibri"/>
        <family val="2"/>
        <scheme val="minor"/>
      </rPr>
      <t>JELD-WEN réf. TX1 30 ET</t>
    </r>
    <r>
      <rPr>
        <sz val="8"/>
        <rFont val="Calibri"/>
        <family val="2"/>
        <scheme val="minor"/>
      </rPr>
      <t xml:space="preserve">.
Certifié PEFC, C.O.V. : A+
Plomb : 1 mm
Feu : EI30
Huisserie TECH+ bois dur avec feuille de plomb incorporée (1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0,5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430 à 929 mm - Vantail : 431 à 930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</si>
  <si>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2 mm, EI30</t>
    </r>
    <r>
      <rPr>
        <sz val="8"/>
        <rFont val="Calibri"/>
        <family val="2"/>
        <scheme val="minor"/>
      </rPr>
      <t xml:space="preserve"> de marque </t>
    </r>
    <r>
      <rPr>
        <b/>
        <sz val="8"/>
        <rFont val="Calibri"/>
        <family val="2"/>
        <scheme val="minor"/>
      </rPr>
      <t>JELD-WEN réf. TX2 30</t>
    </r>
    <r>
      <rPr>
        <sz val="8"/>
        <rFont val="Calibri"/>
        <family val="2"/>
        <scheme val="minor"/>
      </rPr>
      <t xml:space="preserve">.
Certifié PEFC, C.O.V. : A+
Plomb : 2 mm
Feu : EI30
Huisserie TECH+ bois dur avec feuille de plomb incorporée (2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1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2040 mm
Largeur : 630 mm à 1190 mm
(surface maxi 2,28 m2)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</si>
  <si>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2 mm, EI30</t>
    </r>
    <r>
      <rPr>
        <sz val="8"/>
        <rFont val="Calibri"/>
        <family val="2"/>
        <scheme val="minor"/>
      </rPr>
      <t xml:space="preserve"> de marque </t>
    </r>
    <r>
      <rPr>
        <b/>
        <sz val="8"/>
        <rFont val="Calibri"/>
        <family val="2"/>
        <scheme val="minor"/>
      </rPr>
      <t>JELD-WEN réf. TX2 30 ET</t>
    </r>
    <r>
      <rPr>
        <sz val="8"/>
        <rFont val="Calibri"/>
        <family val="2"/>
        <scheme val="minor"/>
      </rPr>
      <t xml:space="preserve">.
Certifié PEFC, C.O.V. : A+
Plomb : 2 mm
Feu : EI30
Huisserie TECH+ bois dur avec feuille de plomb incorporée (2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1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430 à 929 mm - Vantail : 431 à 930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</si>
  <si>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4 mm, EI30</t>
    </r>
    <r>
      <rPr>
        <sz val="8"/>
        <rFont val="Calibri"/>
        <family val="2"/>
        <scheme val="minor"/>
      </rPr>
      <t xml:space="preserve"> de marque </t>
    </r>
    <r>
      <rPr>
        <b/>
        <sz val="8"/>
        <rFont val="Calibri"/>
        <family val="2"/>
        <scheme val="minor"/>
      </rPr>
      <t>JELD-WEN réf. TX4 30</t>
    </r>
    <r>
      <rPr>
        <sz val="8"/>
        <rFont val="Calibri"/>
        <family val="2"/>
        <scheme val="minor"/>
      </rPr>
      <t xml:space="preserve">.
Certifié PEFC, C.O.V. : A+
Plomb : 4 mm
Feu : EI30
Huisserie TECH+ bois dur avec feuille de plomb incorporée (4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2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2040 mm
Largeur : 630 mm à 1190 mm
(surface maxi 2,28 m2)
Options :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</si>
  <si>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4 mm, EI30</t>
    </r>
    <r>
      <rPr>
        <sz val="8"/>
        <rFont val="Calibri"/>
        <family val="2"/>
        <scheme val="minor"/>
      </rPr>
      <t xml:space="preserve"> de marque </t>
    </r>
    <r>
      <rPr>
        <b/>
        <sz val="8"/>
        <rFont val="Calibri"/>
        <family val="2"/>
        <scheme val="minor"/>
      </rPr>
      <t>JELD-WEN réf. TX4 30 ET</t>
    </r>
    <r>
      <rPr>
        <sz val="8"/>
        <rFont val="Calibri"/>
        <family val="2"/>
        <scheme val="minor"/>
      </rPr>
      <t xml:space="preserve">.
Certifié PEFC, C.O.V. : A+
Plomb : 4 mm
Feu : EI30
Huisserie TECH+ bois dur avec feuille de plomb incorporée (4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2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430 à 929 mm - Vantail : 431 à 930 mm
Options :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</si>
  <si>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1 mm, Acoustique 33 (-1 ; npd) dB, feu EI30</t>
    </r>
    <r>
      <rPr>
        <sz val="8"/>
        <rFont val="Calibri"/>
        <family val="2"/>
        <scheme val="minor"/>
      </rPr>
      <t xml:space="preserve"> de marque </t>
    </r>
    <r>
      <rPr>
        <b/>
        <sz val="8"/>
        <rFont val="Calibri"/>
        <family val="2"/>
        <scheme val="minor"/>
      </rPr>
      <t>JELD-WEN réf. TX1 30 33</t>
    </r>
    <r>
      <rPr>
        <sz val="8"/>
        <rFont val="Calibri"/>
        <family val="2"/>
        <scheme val="minor"/>
      </rPr>
      <t xml:space="preserve">.
Certifié PEFC, C.O.V. : A+
Plomb : 1 mm
Feu : EI30
Acoustique : 33 (-1 ; npd) dB. Ra = 32 dB
Huisserie TECH+ bois dur avec feuille de plomb incorporée (1 mm)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0,5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2040 mm
Largeur : 630 mm à 1190 mm
(surface maxi 2,28 m2)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</si>
  <si>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1 mm, Acoustique 33 (-1 ; npd) dB, feu EI30</t>
    </r>
    <r>
      <rPr>
        <sz val="8"/>
        <rFont val="Calibri"/>
        <family val="2"/>
        <scheme val="minor"/>
      </rPr>
      <t xml:space="preserve"> de marque </t>
    </r>
    <r>
      <rPr>
        <b/>
        <sz val="8"/>
        <rFont val="Calibri"/>
        <family val="2"/>
        <scheme val="minor"/>
      </rPr>
      <t>JELD-WEN réf. TX1 30 33 ET</t>
    </r>
    <r>
      <rPr>
        <sz val="8"/>
        <rFont val="Calibri"/>
        <family val="2"/>
        <scheme val="minor"/>
      </rPr>
      <t xml:space="preserve">.
Certifié PEFC, C.O.V. : A+
Plomb : 1 mm
Feu : EI30
Acoustique : 33 (-1 ; npd) dB. Ra = 32 dB
Huisserie TECH+ bois dur avec feuille de plomb incorporée (1 mm)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0,5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430 à 929 mm - Vantail : 431 à 930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</si>
  <si>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2 mm, Acoustique 34 (0 ; -1) dB, feu EI30</t>
    </r>
    <r>
      <rPr>
        <sz val="8"/>
        <rFont val="Calibri"/>
        <family val="2"/>
        <scheme val="minor"/>
      </rPr>
      <t xml:space="preserve"> de marque </t>
    </r>
    <r>
      <rPr>
        <b/>
        <sz val="8"/>
        <rFont val="Calibri"/>
        <family val="2"/>
        <scheme val="minor"/>
      </rPr>
      <t>JELD-WEN réf. TX2 30 34</t>
    </r>
    <r>
      <rPr>
        <sz val="8"/>
        <rFont val="Calibri"/>
        <family val="2"/>
        <scheme val="minor"/>
      </rPr>
      <t xml:space="preserve">.
Certifié PEFC, C.O.V. : A+
Plomb : 2 mm
Feu : EI30
Acoustique : 34 (0 ; -1) dB. Ra = 34 dB
Huisserie TECH+ bois dur avec feuille de plomb incorporée (2 mm)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1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430 à 929 mm - Vantail : 431 à 930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</si>
  <si>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2 mm, Acoustique 34 (0 ; -1) dB, feu EI30</t>
    </r>
    <r>
      <rPr>
        <sz val="8"/>
        <rFont val="Calibri"/>
        <family val="2"/>
        <scheme val="minor"/>
      </rPr>
      <t xml:space="preserve"> de marque </t>
    </r>
    <r>
      <rPr>
        <b/>
        <sz val="8"/>
        <rFont val="Calibri"/>
        <family val="2"/>
        <scheme val="minor"/>
      </rPr>
      <t>JELD-WEN réf. TX2 30 39 ET</t>
    </r>
    <r>
      <rPr>
        <sz val="8"/>
        <rFont val="Calibri"/>
        <family val="2"/>
        <scheme val="minor"/>
      </rPr>
      <t xml:space="preserve">.
Certifié PEFC, C.O.V. : A+
Plomb : 2 mm
Feu : EI30
Acoustique : 34 (0 ; -1) dB. Ra = 34 dB
Huisserie TECH+ bois dur avec feuille de plomb incorporée (2 mm)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1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430 à 929 mm - Vantail : 431 à 930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</si>
  <si>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4 mm, Acoustique 39 (-1 ; -3) dB, feu EI30</t>
    </r>
    <r>
      <rPr>
        <sz val="8"/>
        <rFont val="Calibri"/>
        <family val="2"/>
        <scheme val="minor"/>
      </rPr>
      <t xml:space="preserve"> de marque </t>
    </r>
    <r>
      <rPr>
        <b/>
        <sz val="8"/>
        <rFont val="Calibri"/>
        <family val="2"/>
        <scheme val="minor"/>
      </rPr>
      <t>JELD-WEN réf. TX4 30 39</t>
    </r>
    <r>
      <rPr>
        <sz val="8"/>
        <rFont val="Calibri"/>
        <family val="2"/>
        <scheme val="minor"/>
      </rPr>
      <t xml:space="preserve">.
Certifié PEFC, C.O.V. : A+
Plomb : 4 mm
Feu : EI30
Acoustique : 39 (-1 ; -3) dB. Ra = 38 dB
Huisserie TECH+ bois dur avec feuille de plomb incorporée (4 mm)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2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430 à 929 mm - Vantail : 431 à 930 mm
Options :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</si>
  <si>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4 mm, Acoustique 39 (-1 ; -3) dB, feu EI30</t>
    </r>
    <r>
      <rPr>
        <sz val="8"/>
        <rFont val="Calibri"/>
        <family val="2"/>
        <scheme val="minor"/>
      </rPr>
      <t xml:space="preserve"> de marque </t>
    </r>
    <r>
      <rPr>
        <b/>
        <sz val="8"/>
        <rFont val="Calibri"/>
        <family val="2"/>
        <scheme val="minor"/>
      </rPr>
      <t>JELD-WEN réf. TX4 30 39 ET</t>
    </r>
    <r>
      <rPr>
        <sz val="8"/>
        <rFont val="Calibri"/>
        <family val="2"/>
        <scheme val="minor"/>
      </rPr>
      <t xml:space="preserve">.
Certifié PEFC, C.O.V. : A+
Plomb : 4 mm
Feu : EI30
Acoustique : 39 (-1 ; -3) dB. Ra = 38 dB
Huisserie TECH+ bois dur avec feuille de plomb incorporée (4 mm)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2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430 à 929 mm - Vantail : 431 à 930 mm
Options :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</si>
  <si>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Cloison vitrée sans performance de marque JELD-WEN
</t>
    </r>
    <r>
      <rPr>
        <sz val="8"/>
        <rFont val="Calibri"/>
        <family val="2"/>
        <scheme val="minor"/>
      </rPr>
      <t>Huisserie Tech+ bois dur à peindre 66x54 mm, 4 côtés, parcloses hêtre, vitrage Stadip 44/2 ép. 9 mm
Certifié PEFC, C.O.V. : A+
Feu : non
Dimensions :
Hauteur : de 500 à 2700 mm
Largeur : de 500 à 1300 mm
Options :
    Huisserie : 72x54 mm, 86x54 mm (cloison de 72 mm), 117x54 mm (cloison de 100 mm)</t>
    </r>
  </si>
  <si>
    <r>
      <rPr>
        <b/>
        <sz val="8"/>
        <rFont val="Calibri"/>
        <family val="2"/>
        <scheme val="minor"/>
      </rPr>
      <t>Cloison vitrée sans performance</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66x54 mm, 4 côtés, parcloses hêtre, vitrage Stadip 44/2 ép. 9 mm
Certifié PEFC, C.O.V. : A+
Feu : non
Dimensions :
Hauteur : de 500 à 2700 mm
Largeur : de 500 à 1500 mm
Options :
    Huisserie : 72x54 mm, 86x54 mm (cloison de 72 mm), 117x54 mm (cloison de 100 mm)</t>
    </r>
  </si>
  <si>
    <r>
      <rPr>
        <b/>
        <sz val="8"/>
        <rFont val="Calibri"/>
        <family val="2"/>
        <scheme val="minor"/>
      </rPr>
      <t>Cloison vitrée feu E30</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72x54 mm, 4 côtés, parcloses hêtre, vitrage Pyrobelite 10 ép. 11 mm
Certifié PEFC, C.O.V. : A+
Feu : E30
Dimensions :
Hauteur : de 500 à 2700 mm
Largeur : de 500 à 1394 mm
Options :
    Huisserie : 86x54 mm (cloison de 72 mm), 117x54 mm (cloison de 100 mm)</t>
    </r>
  </si>
  <si>
    <r>
      <rPr>
        <b/>
        <sz val="8"/>
        <rFont val="Calibri"/>
        <family val="2"/>
        <scheme val="minor"/>
      </rPr>
      <t>Cloison vitrée feu E30</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72x54 mm, 4 côtés, parcloses hêtre, vitrage Pyrobelite 10 ép. 11 mm
Certifié PEFC, C.O.V. : A+
Feu : E30
Dimensions :
Hauteur : de 500 à 1204 mm
Largeur : de 500 à 2314 mm
Options :
    Huisserie : 86x54 mm (cloison de 72 mm), 117x54 mm (cloison de 100 mm)</t>
    </r>
  </si>
  <si>
    <r>
      <rPr>
        <b/>
        <sz val="8"/>
        <rFont val="Calibri"/>
        <family val="2"/>
        <scheme val="minor"/>
      </rPr>
      <t>Cloison vitrée feu EI30</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72x54 mm, 4 côtés, parcloses hêtre, vitrage Pyrobel 16 ép. 16 mm
Certifié PEFC, C.O.V. : A+
Feu : EI30
Dimensions :
Hauteur : de 500 à 2700 mm
Largeur : de 500 à 1774 mm
Options :
    Huisserie : 86x54 mm (cloison de 72 mm), 117x54 mm (cloison de 100 mm)</t>
    </r>
  </si>
  <si>
    <r>
      <rPr>
        <b/>
        <sz val="8"/>
        <rFont val="Calibri"/>
        <family val="2"/>
        <scheme val="minor"/>
      </rPr>
      <t>Cloison vitrée feu EI30</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72x54 mm, 4 côtés, parcloses hêtre, vitrage Pyrobel 16 ép. 16 mm
Certifié PEFC, C.O.V. : A+
Feu : EI30
Dimensions :
Hauteur : de 500 à 1524 mm
Largeur : de 500 à 2700 mm
Options :
    Huisserie : 86x54 mm (cloison de 72 mm), 117x54 mm (cloison de 100 mm)</t>
    </r>
  </si>
  <si>
    <r>
      <rPr>
        <b/>
        <sz val="8"/>
        <rFont val="Calibri"/>
        <family val="2"/>
        <scheme val="minor"/>
      </rPr>
      <t>Cloison vitrée feu EI60</t>
    </r>
    <r>
      <rPr>
        <sz val="8"/>
        <rFont val="Calibri"/>
        <family val="2"/>
        <scheme val="minor"/>
      </rPr>
      <t xml:space="preserve"> de marque </t>
    </r>
    <r>
      <rPr>
        <b/>
        <sz val="8"/>
        <rFont val="Calibri"/>
        <family val="2"/>
        <scheme val="minor"/>
      </rPr>
      <t>JELD-WEN</t>
    </r>
    <r>
      <rPr>
        <sz val="8"/>
        <rFont val="Calibri"/>
        <family val="2"/>
        <scheme val="minor"/>
      </rPr>
      <t xml:space="preserve"> réf. Huisserie Tech+ bois dur à peindre 117x54 mm (cloison de 100 mm), 4 côtés, parcloses hêtre, vitrage Pyrobel 25 ép. 25 mm
Certifié PEFC, C.O.V. : A+
Feu : EI60
Dimensions :
Hauteur : de 500 à 2700 mm
Largeur : de 500 à 1984 mm</t>
    </r>
  </si>
  <si>
    <r>
      <rPr>
        <b/>
        <sz val="8"/>
        <rFont val="Calibri"/>
        <family val="2"/>
        <scheme val="minor"/>
      </rPr>
      <t>Cloison vitrée feu EI60</t>
    </r>
    <r>
      <rPr>
        <sz val="8"/>
        <rFont val="Calibri"/>
        <family val="2"/>
        <scheme val="minor"/>
      </rPr>
      <t xml:space="preserve"> de marque </t>
    </r>
    <r>
      <rPr>
        <b/>
        <sz val="8"/>
        <rFont val="Calibri"/>
        <family val="2"/>
        <scheme val="minor"/>
      </rPr>
      <t>JELD-WEN</t>
    </r>
    <r>
      <rPr>
        <sz val="8"/>
        <rFont val="Calibri"/>
        <family val="2"/>
        <scheme val="minor"/>
      </rPr>
      <t xml:space="preserve"> réf. Huisserie Tech+ bois dur à peindre 117x54 mm (cloison de 100 mm), 4 côtés, parcloses hêtre, vitrage Pyrobel 25 ép. 25 mm
Certifié PEFC, C.O.V. : A+
Feu : EI60
Dimensions :
Hauteur : de 500 à 1614 mm
Largeur : de 500 à 2606 mm</t>
    </r>
  </si>
  <si>
    <r>
      <rPr>
        <b/>
        <sz val="8"/>
        <rFont val="Calibri"/>
        <family val="2"/>
        <scheme val="minor"/>
      </rPr>
      <t>Cloison vitrée acoustique 35 (-1 ; -2) dB non feu</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66x54 mm, 4 côtés, parcloses hêtre, vitrage Stadip 44/2 ép. 9 mm
Certifié PEFC, C.O.V. : A+
Feu : EI60
Acoustique : 35 (-1 ; -2) dB. Ra = 34 dB
Dimensions :
Hauteur : de 500 à 2700 mm
Largeur : de 500 à 1300 mm
Options :
    Huisserie : 72x54 mm, 86x54 mm (cloison de 72 mm), 117x54 mm (cloison de 100 mm)</t>
    </r>
  </si>
  <si>
    <r>
      <rPr>
        <b/>
        <sz val="8"/>
        <rFont val="Calibri"/>
        <family val="2"/>
        <scheme val="minor"/>
      </rPr>
      <t>Cloison vitrée acoustique 35 (-1 ; -2) dB non feu</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66x54 mm, 4 côtés, parcloses hêtre, vitrage Stadip 44/2 ép. 9 mm
Certifié PEFC, C.O.V. : A+
Feu : non
Acoustique : 35 (-1 ; -2) dB. Ra = 34 dB
Dimensions :
Hauteur : de 500 à 2700 mm
Largeur : de 500 à 1500 mm
Options :
    Huisserie : 72x54 mm, 86x54 mm (cloison de 72 mm), 117x54 mm (cloison de 100 mm)</t>
    </r>
  </si>
  <si>
    <r>
      <rPr>
        <b/>
        <sz val="8"/>
        <rFont val="Calibri"/>
        <family val="2"/>
        <scheme val="minor"/>
      </rPr>
      <t>Cloison vitrée acoustique 37 (-1 ; -3) dB, feu E30</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72x54 mm, 4 côtés, parcloses hêtre, vitrage Pyrobelite 10 ép. 11 mm
Certifié PEFC, C.O.V. : A+
Feu : E30
Acoustique : 37 (-1 ; -3) dB. Ra = 36 dB
Dimensions :
Hauteur : de 500 à 2700 mm
Largeur : de 500 à 1394 mm
Options :
    Huisserie : 86x54 mm (cloison de 72 mm), 117x54 mm (cloison de 100 mm)</t>
    </r>
  </si>
  <si>
    <r>
      <rPr>
        <b/>
        <sz val="8"/>
        <rFont val="Calibri"/>
        <family val="2"/>
        <scheme val="minor"/>
      </rPr>
      <t>Cloison vitrée acoustique 37 (-1 ; -3) dB, feu E30</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72x54 mm, 4 côtés, parcloses hêtre, vitrage Pyrobelite 10 ép. 11 mm
Certifié PEFC, C.O.V. : A+
Feu : E30
Acoustique : 37 (-1 ; -3) dB. Ra = 36 dB
Dimensions :
Hauteur : de 500 à 1204 mm
Largeur : de 500 à 2314 mm
Options :
    Huisserie : 86x54 mm (cloison de 72 mm), 117x54 mm (cloison de 100 mm)</t>
    </r>
  </si>
  <si>
    <r>
      <rPr>
        <b/>
        <sz val="8"/>
        <rFont val="Calibri"/>
        <family val="2"/>
        <scheme val="minor"/>
      </rPr>
      <t>Cloison vitrée acoustique 39 (-1 ; -3) dB, feu EI30</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72x54 mm, 4 côtés, parcloses hêtre, vitrage Pyrobel 16 ép. 16 mm
Certifié PEFC, C.O.V. : A+
Feu : EI30
Acoustique : 40 (-1 ; -3) dB. Ra = 39 dB
Dimensions :
Hauteur : de 500 à 2700 mm
Largeur : de 500 à 1774 mm
Options :
    Huisserie : 86x54 mm (cloison de 72 mm), 117x54 mm (cloison de 100 mm)</t>
    </r>
  </si>
  <si>
    <r>
      <rPr>
        <b/>
        <sz val="8"/>
        <rFont val="Calibri"/>
        <family val="2"/>
        <scheme val="minor"/>
      </rPr>
      <t>Cloison vitrée acoustique 39 (-1 ; -3) dB, feu EI30</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72x54 mm, 4 côtés, parcloses hêtre, vitrage Pyrobel 16 ép. 16 mm
Certifié PEFC, C.O.V. : A+
Feu : EI30
Acoustique : 39 (-1 ; -3) dB. Ra = 38 dB
Dimensions :
Hauteur : de 500 à 1524 mm
Largeur : de 500 à 2700 mm
Options :
    Huisserie : 86x54 mm (cloison de 72 mm), 117x54 mm (cloison de 100 mm)</t>
    </r>
  </si>
  <si>
    <r>
      <rPr>
        <b/>
        <sz val="8"/>
        <rFont val="Calibri"/>
        <family val="2"/>
        <scheme val="minor"/>
      </rPr>
      <t>Cloison vitrée acoustique 40 (-1 ; -3) dB, feu EI60</t>
    </r>
    <r>
      <rPr>
        <sz val="8"/>
        <rFont val="Calibri"/>
        <family val="2"/>
        <scheme val="minor"/>
      </rPr>
      <t xml:space="preserve"> de marque </t>
    </r>
    <r>
      <rPr>
        <b/>
        <sz val="8"/>
        <rFont val="Calibri"/>
        <family val="2"/>
        <scheme val="minor"/>
      </rPr>
      <t>JELD-WEN</t>
    </r>
    <r>
      <rPr>
        <sz val="8"/>
        <rFont val="Calibri"/>
        <family val="2"/>
        <scheme val="minor"/>
      </rPr>
      <t xml:space="preserve"> réf. Huisserie Tech+ bois dur à peindre 117x54 mm (cloison de 100 mm), 4 côtés, parcloses hêtre, vitrage Pyrobel 25 ép. 25 mm
Certifié PEFC, C.O.V. : A+
Feu : EI60
Acoustique : 40 (-1 ; -3) dB. Ra = 39 dB
Dimensions :
Hauteur : de 500 à 2700 mm
Largeur : de 500 à 1984 mm</t>
    </r>
  </si>
  <si>
    <r>
      <rPr>
        <b/>
        <sz val="8"/>
        <rFont val="Calibri"/>
        <family val="2"/>
        <scheme val="minor"/>
      </rPr>
      <t>Cloison vitrée acoustique 40 (-1 ; -3) dB, feu EI60</t>
    </r>
    <r>
      <rPr>
        <sz val="8"/>
        <rFont val="Calibri"/>
        <family val="2"/>
        <scheme val="minor"/>
      </rPr>
      <t xml:space="preserve"> de marque </t>
    </r>
    <r>
      <rPr>
        <b/>
        <sz val="8"/>
        <rFont val="Calibri"/>
        <family val="2"/>
        <scheme val="minor"/>
      </rPr>
      <t>JELD-WEN</t>
    </r>
    <r>
      <rPr>
        <sz val="8"/>
        <rFont val="Calibri"/>
        <family val="2"/>
        <scheme val="minor"/>
      </rPr>
      <t xml:space="preserve"> réf. Huisserie Tech+ bois dur à peindre 117x54 mm (cloison de 100 mm), 4 côtés, parcloses hêtre, vitrage Pyrobel 25 ép. 25 mm
Certifié PEFC, C.O.V. : A+
Feu : EI60
Acoustique : 40 (-1 ; -3) dB. Ra = 39 dB
Dimensions :
Hauteur : de 500 à 1614 mm
Largeur : de 500 à 2606 mm</t>
    </r>
  </si>
  <si>
    <r>
      <rPr>
        <b/>
        <sz val="8"/>
        <rFont val="Calibri"/>
        <family val="2"/>
        <scheme val="minor"/>
      </rPr>
      <t>Bloc-porte Largement Vitré acoustique 32 (-1 ; -1) dB non feu</t>
    </r>
    <r>
      <rPr>
        <sz val="8"/>
        <rFont val="Calibri"/>
        <family val="2"/>
        <scheme val="minor"/>
      </rPr>
      <t xml:space="preserve"> de marque </t>
    </r>
    <r>
      <rPr>
        <b/>
        <sz val="8"/>
        <rFont val="Calibri"/>
        <family val="2"/>
        <scheme val="minor"/>
      </rPr>
      <t>JELD-WEN réf. AC 32 LV</t>
    </r>
    <r>
      <rPr>
        <sz val="8"/>
        <rFont val="Calibri"/>
        <family val="2"/>
        <scheme val="minor"/>
      </rPr>
      <t>, conforme à la norme NF 23-311.
Certifié PEFC, C.O.V. : A+
Feu : non
Acoustique : 32 (-1 ; -1) dB. Ra = 31 dB
Huisserie PERF+ résineux prépeinte avec joint d'étanchéité 3 côtés, section selon épaisseur cloison.
Vantail encadrement largeur 120 mm avec vitrage, parclose bois dur affleurante, cadre résineux, âme acoustique, 4 paumelles 130 renforcée avec cache paumelle gris, serrure de sûreté 1 pt (axe à 50), joint double lèvres en partie basse, panneaux de fibre prépeints.
Dimensions : 2040 x 930 mm, épaisseur 40 mm.
Finitions : Panneaux de fibre prépeints / Stratifié / Essences fines au choix de l'architecte.
Validation dimensionnelle :
Hauteur : 1840 mm à 2240 mm
Largeur : 730 mm à 1030 mm
Options :
   huisserie bois dur à peindre
   traverses intermédiaire centrée ou désaxée
   charnières invisibles
   serrure 3 ou 5 points axe à 50
   serrure d'urgence D45 axe à 50
   Bas du vantail : plinthe automatique référencée de marque JELD-WEN réf. (30 dB Ra), seuil à la suisse bois dur (32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</si>
  <si>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acoustique 32 (-1 ; -1) dB non feu</t>
    </r>
    <r>
      <rPr>
        <sz val="8"/>
        <rFont val="Calibri"/>
        <family val="2"/>
        <scheme val="minor"/>
      </rPr>
      <t xml:space="preserve"> de marque </t>
    </r>
    <r>
      <rPr>
        <b/>
        <sz val="8"/>
        <rFont val="Calibri"/>
        <family val="2"/>
        <scheme val="minor"/>
      </rPr>
      <t>JELD-WEN réf. AC 32 LV ET</t>
    </r>
    <r>
      <rPr>
        <sz val="8"/>
        <rFont val="Calibri"/>
        <family val="2"/>
        <scheme val="minor"/>
      </rPr>
      <t>, conforme à la norme NF 23-311.
Certifié PEFC, C.O.V. : A+
Feu : non
Acoustique : 32 (-1 ; -1) dB. Ra = 31 dB
Huisserie PERF+ résineux prépeinte avec joint d'étanchéité 3 côtés, section selon épaisseur cloison.
Vantail encadrement largeur 120 mm avec vitrage, parclose bois dur affleurante, cadre résineux, âme acoustique, 4 paumelles 130 renforcée avec cache paumelle gris, feuillure centrale de battement avec joint acoustique, serrure de sûreté 1 pt (axe à 50), 2 verrous encastrés sur le semi-fixe, joint double lèvres en partie basse, joint double lèvres en partie basse, panneaux de fibre prépeints.
Dimensions : 2040 x 930 mm, épaisseur 40 mm.
Finitions : Panneaux de fibre prépeints / Stratifié / Essences fines au choix de l'architecte.
Validation dimensionnelle :
Hauteur : 1840 mm à 2240 mm
Largeur : 2 vantaux égaux : 630+630 mm à 830+830 mm
         2 vantaux inégaux : Semi-fixe 530 à 630 mm - Vantail : 730 à 1030 mm
Options :
   huisserie bois dur à peindre
   traverses intermédiaire centrée ou désaxée
   charnières invisibles
   serrure 3 ou 5 points axe à 50
   serrure d'urgence D45 axe à 50
   Bas du vantail : plinthe automatique référencée de marque JELD-WEN réf. (30 dB Ra)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</si>
  <si>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Largement Vitré Simple Action EI30 asservissement Bandeau</t>
    </r>
    <r>
      <rPr>
        <sz val="8"/>
        <rFont val="Calibri"/>
        <family val="2"/>
        <scheme val="minor"/>
      </rPr>
      <t xml:space="preserve"> de marque </t>
    </r>
    <r>
      <rPr>
        <b/>
        <sz val="8"/>
        <rFont val="Calibri"/>
        <family val="2"/>
        <scheme val="minor"/>
      </rPr>
      <t>JELD-WEN réf. DAS 30 SA LV</t>
    </r>
    <r>
      <rPr>
        <sz val="8"/>
        <rFont val="Calibri"/>
        <family val="2"/>
        <scheme val="minor"/>
      </rPr>
      <t>.
Certifié PEFC, C.O.V. : A+
Feu : EI30
Huisserie PERF+ résineux prépeinte, section selon épaisseur cloison. 
Vantail : cadre bois dur, 4 paumelles 130 renforcée avec cache paumelle gris, asservissement bandeau + ferme-porte, Rupture 24 ou 48 v., boîtier anti-réarmement électrique avec bouton de réarmement, panneaux de fibre prépeints.
Dimensions : 2040 x 1030 mm, épaisseur 56 mm.
Finitions : Panneaux de fibre prépeints / Stratifié / Essences fines au choix de l'architecte.
Validation dimensionnelle :
Hauteur : 1904 mm à 2300 mm
Largeur : 530 mm à 1070 mm
Options :
   huisserie bois dur TECH+ à peindre
   verrouillage DAS encastré huisserie : Eff Eff 351/332
   verrouillage DAS en applique côté opposé paumelles : Dorma TV100, Iséo VCAN, JPM VE1000
   serrure de sûreté 1 point axe à 50 ; serrure 3 ou 5 points axe à 50
   barre anti-panique Bricard Touch Bar, Sécuristyl ; JPM Cross Bar89, Push bar90+, Morty 10 ; Vachette Premium Evolution BM 1900, 6800
   crémone pompier Bricard Push Pad.
   Bandeau avec position d'attente et/ou de sécurité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</si>
  <si>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Largement Vitré Simple Action EI30 asservissement Bandeau</t>
    </r>
    <r>
      <rPr>
        <sz val="8"/>
        <rFont val="Calibri"/>
        <family val="2"/>
        <scheme val="minor"/>
      </rPr>
      <t xml:space="preserve"> de marque </t>
    </r>
    <r>
      <rPr>
        <b/>
        <sz val="8"/>
        <rFont val="Calibri"/>
        <family val="2"/>
        <scheme val="minor"/>
      </rPr>
      <t>JELD-WEN réf. DAS 30 SA LV</t>
    </r>
    <r>
      <rPr>
        <sz val="8"/>
        <rFont val="Calibri"/>
        <family val="2"/>
        <scheme val="minor"/>
      </rPr>
      <t>.
Certifié PEFC, C.O.V. : A+
Feu : EI30
Huisserie PERF+ résineux prépeinte, section selon épaisseur cloison. 
Vantail : cadre bois dur, 4 paumelles 130 renforcée avec cache paumelle gris, joint double lèvres, asservissement bandeau + ferme-porte, Rupture 24 ou 48 v., boîtier anti-réarmement électrique avec bouton de réarmement, panneaux de fibre prépeints.
Dimensions : 2040 x 930+530 mm, épaisseur 56 mm.
Finitions : Panneaux de fibre prépeints / Stratifié / Essences fines au choix de l'architecte.
Validation dimensionnelle :
Hauteur : 1904 mm à 2300 mm
Largeur : 2 vantaux égaux : 530+530 mm à 1070+1070 mm
         2 vantaux inégaux : Semi-fixe 530 à 1069 mm - Vantail : 531 à 1070 mm
Options :
   huisserie bois dur TECH+ à peindre
   feuillure centrale de battement (obligatoire pour serrure à larder et anti-panique), Joint anti-pince doigts
   verrouillage DAS encastré huisserie : Eff Eff 351/332
   verrouillage DAS en applique côté opposé paumelles : Dorma TV100, Iséo VCAN, JPM VE1000
   serrure de sûreté 1 point axe à 50 ; serrure 3 ou 5 points axe à 50
   barre anti-panique Assa Abloy PBE011 ; Bricard Touch Bar, Sécuristyl ; JPM Cross Bar89, Push bar90+, Push control blocage DAS/dogging DAS, Morty 10 ; Vachette Premium Evolution BM 1900, 6800
   crémone pompier La Croisée DS Déesse, Défy, Dualis ; Vachette 740/741/742 ; fermeture d'urgence Bricard Push Pad, La Croisée DS Sévad
   bandeau avec position d'attente et/ou de sécurité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</si>
  <si>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Porte EI30 spéciale huisserie métallique banchée</t>
    </r>
    <r>
      <rPr>
        <sz val="8"/>
        <rFont val="Calibri"/>
        <family val="2"/>
        <scheme val="minor"/>
      </rPr>
      <t xml:space="preserve"> de marque </t>
    </r>
    <r>
      <rPr>
        <b/>
        <sz val="8"/>
        <rFont val="Calibri"/>
        <family val="2"/>
        <scheme val="minor"/>
      </rPr>
      <t>JELD-WEN réf. CI 30</t>
    </r>
    <r>
      <rPr>
        <sz val="8"/>
        <rFont val="Calibri"/>
        <family val="2"/>
        <scheme val="minor"/>
      </rPr>
      <t xml:space="preserve">.
Certifié PEFC, C.O.V. : A+
Feu : EI30
Huisserie métal pour banche,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panneaux de fibre prépeints.
Dimensions : 2040 x 930 mm, épaisseur 40 mm.
Finitions : Panneaux de fibre prépeints / Stratifié / Stratifié avec insert / Essences fines / Rainures 2 faces (Groove) au choix de l'architecte.
Validation dimensionnelle :
Hauteur : 2040 mm
Largeur : 730 mm à 930 mm
Options :
   serrure de sûreté 1 point axe à 120 ; serrure 3 ou 5 points axe à 50, axe à 120
   Plaque de protection PVC (toute hauteur), ép. 2 mm réf. Acrovyn ou Décochoc</t>
    </r>
  </si>
  <si>
    <r>
      <rPr>
        <b/>
        <sz val="8"/>
        <rFont val="Calibri"/>
        <family val="2"/>
        <scheme val="minor"/>
      </rPr>
      <t>Porte acoustique 29 (-1 ; 0) dB spéciale huisserie métallique banchée, feu EI30</t>
    </r>
    <r>
      <rPr>
        <sz val="8"/>
        <rFont val="Calibri"/>
        <family val="2"/>
        <scheme val="minor"/>
      </rPr>
      <t xml:space="preserve"> de marque </t>
    </r>
    <r>
      <rPr>
        <b/>
        <sz val="8"/>
        <rFont val="Calibri"/>
        <family val="2"/>
        <scheme val="minor"/>
      </rPr>
      <t>JELD-WEN réf. AC 30 29</t>
    </r>
    <r>
      <rPr>
        <sz val="8"/>
        <rFont val="Calibri"/>
        <family val="2"/>
        <scheme val="minor"/>
      </rPr>
      <t xml:space="preserve">.
Certifié PEFC, C.O.V. : A+
Feu : EI30
Acoustique : 29 (-1 ; 0) dB. Ra = 28 dB
Huisserie métal pour banche,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feuillure de battement avec joint intumescent et joint acoustique, serrure de sûreté 1 pt (axe à 50), verrou haut encastré et verrou bas en applique sur le semi-fixe,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2040 mm
Largeur : 730 mm à 1230 mm
Options :
   serrure de sûreté 1 point axe à 120 ; serrure 3 ou 5 points axe à 50, axe à 120
   serrure à carte, serrure électrique (cf. liste sur nos fiches techniques)
   Bas du vantail : plinthe automatique référencée de marque JELD-WEN (27 dB Ra), seuil à la suisse bois dur ou aluminium
   Plaque de protection PVC (toute hauteur), ép. 2 mm réf. Acrovyn ou Décochoc</t>
    </r>
  </si>
  <si>
    <r>
      <rPr>
        <b/>
        <sz val="8"/>
        <rFont val="Calibri"/>
        <family val="2"/>
        <scheme val="minor"/>
      </rPr>
      <t>Porte acoustique 30 (-1 ; -2) dB spéciale huisserie métallique banchée, feu EI30</t>
    </r>
    <r>
      <rPr>
        <sz val="8"/>
        <rFont val="Calibri"/>
        <family val="2"/>
        <scheme val="minor"/>
      </rPr>
      <t xml:space="preserve"> de marque </t>
    </r>
    <r>
      <rPr>
        <b/>
        <sz val="8"/>
        <rFont val="Calibri"/>
        <family val="2"/>
        <scheme val="minor"/>
      </rPr>
      <t>JELD-WEN réf. AC 30 30</t>
    </r>
    <r>
      <rPr>
        <sz val="8"/>
        <rFont val="Calibri"/>
        <family val="2"/>
        <scheme val="minor"/>
      </rPr>
      <t xml:space="preserve">.
Certifié PEFC, C.O.V. : A+
Feu : EI30
Acoustique : 30 (-1 ; -2) dB. Ra = 29 dB
Huisserie métal pour banche,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feuillure de battement avec joint intumescent et joint acoustique, serrure de sûreté 1 pt (axe à 50), verrou haut encastré et verrou bas en applique sur le semi-fixe,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2040 mm
Largeur : 730 mm à 1230 mm
Options :
   serrure de sûreté 1 point axe à 120 ; serrure 3 ou 5 points axe à 50, axe à 120
   serrure à carte, serrure électrique (cf. liste sur nos fiches techniques)
   Bas du vantail : plinthe automatique référencée de marque JELD-WEN (28 dB Ra), seuil à la suisse bois dur ou aluminium
   Plaque de protection PVC (toute hauteur), ép. 2 mm réf. Acrovyn ou Décochoc</t>
    </r>
  </si>
  <si>
    <r>
      <rPr>
        <b/>
        <sz val="8"/>
        <rFont val="Calibri"/>
        <family val="2"/>
        <scheme val="minor"/>
      </rPr>
      <t>Porte acoustique 39 (-1 ; -4) dB spéciale huisserie métallique banchée, feu EI30</t>
    </r>
    <r>
      <rPr>
        <sz val="8"/>
        <rFont val="Calibri"/>
        <family val="2"/>
        <scheme val="minor"/>
      </rPr>
      <t xml:space="preserve"> de marque </t>
    </r>
    <r>
      <rPr>
        <b/>
        <sz val="8"/>
        <rFont val="Calibri"/>
        <family val="2"/>
        <scheme val="minor"/>
      </rPr>
      <t>JELD-WEN réf. AC 30 39</t>
    </r>
    <r>
      <rPr>
        <sz val="8"/>
        <rFont val="Calibri"/>
        <family val="2"/>
        <scheme val="minor"/>
      </rPr>
      <t xml:space="preserve">.
Certifié PEFC, C.O.V. : A+
Feu : EI30
Acoustique : 39 (-1 ; -4) dB. Ra = 38 dB
Huisserie métal pour banche,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feuillure de battement avec joint intumescent et joint acoustique, serrure de sûreté 1 pt (axe à 50), verrou haut encastré et verrou bas en applique sur le semi-fixe,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2040 mm
Largeur : 730 mm à 1230 mm
Options :
   serrure de sûreté 1 point axe à 120 ; serrure 3 ou 5 points axe à 50, axe à 120
   serrure à carte, serrure électrique (cf. liste sur nos fiches techniques)
   Bas du vantail : plinthe automatique référencée de marque JELD-WEN (37 dB Ra), seuil à la suisse bois dur ou aluminium
   Plaque de protection PVC (toute hauteur), ép. 2 mm réf. Acrovyn ou Décochoc</t>
    </r>
  </si>
  <si>
    <r>
      <rPr>
        <b/>
        <sz val="8"/>
        <rFont val="Calibri"/>
        <family val="2"/>
        <scheme val="minor"/>
      </rPr>
      <t>Porte palière 30 (-1 ; -2) dB spéciale huisserie métallique banchée, feu EI30</t>
    </r>
    <r>
      <rPr>
        <sz val="8"/>
        <rFont val="Calibri"/>
        <family val="2"/>
        <scheme val="minor"/>
      </rPr>
      <t xml:space="preserve"> de marque </t>
    </r>
    <r>
      <rPr>
        <b/>
        <sz val="8"/>
        <rFont val="Calibri"/>
        <family val="2"/>
        <scheme val="minor"/>
      </rPr>
      <t>JELD-WEN réf. PAL 30 30 S</t>
    </r>
    <r>
      <rPr>
        <sz val="8"/>
        <rFont val="Calibri"/>
        <family val="2"/>
        <scheme val="minor"/>
      </rPr>
      <t xml:space="preserve">.
Certifié PEFC, C.O.V. : A+
Feu : EI30
Acoustique : 30 (-1 ; -2) dB. Ra = 29 dB
Stabilité garantie en ambiance différentielle : Climat II
Thermique : Ud = 1,8 sur huisserie métal
Huisserie métal pour banche, section selon épaisseur cloison.
Vantail avec 2 raidisseurs,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3 points 3 coffres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2040 mm
Largeur : 730 mm à 930 mm
Options :
   serrure 3 ou 5 points 3 coffres axe à 50 A2P*, axe à 120 standard et A2P*
   microviseur (2 possibles)
   Bas du vantail : plinthe automatique référencée de marque JELD-WEN (28 dB Ra), seuil à la suisse bois dur ou aluminium</t>
    </r>
  </si>
  <si>
    <r>
      <rPr>
        <b/>
        <sz val="8"/>
        <rFont val="Calibri"/>
        <family val="2"/>
        <scheme val="minor"/>
      </rPr>
      <t>Porte palière 40 (-1 ; -3) dB spéciale huisserie métallique banchée, feu EI30</t>
    </r>
    <r>
      <rPr>
        <sz val="8"/>
        <rFont val="Calibri"/>
        <family val="2"/>
        <scheme val="minor"/>
      </rPr>
      <t xml:space="preserve"> de marque </t>
    </r>
    <r>
      <rPr>
        <b/>
        <sz val="8"/>
        <rFont val="Calibri"/>
        <family val="2"/>
        <scheme val="minor"/>
      </rPr>
      <t>JELD-WEN réf. PAL 30 30 S</t>
    </r>
    <r>
      <rPr>
        <sz val="8"/>
        <rFont val="Calibri"/>
        <family val="2"/>
        <scheme val="minor"/>
      </rPr>
      <t xml:space="preserve">.
Certifié PEFC, C.O.V. : A+
Feu : EI30
Acoustique : 40 (-1 ; -3) dB. Ra = 39 dB
Stabilité garantie en ambiance différentielle : Climat II
Thermique : Ud = 1,9 sur huisserie métal
Huisserie métal pour banche, section selon épaisseur cloison.
Vantail avec 2 raidisseurs,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3 points 3 coffres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2040 mm
Largeur : 730 mm à 930 mm
Options :
   serrure 3 ou 5 points 3 coffres axe à 50 A2P*, axe à 120 standard et A2P*
   microviseur (2 possibles)
   Bas du vantail : plinthe automatique référencée de marque JELD-WEN (38 dB Ra), seuil à la suisse bois dur ou aluminium</t>
    </r>
  </si>
  <si>
    <r>
      <rPr>
        <b/>
        <sz val="8"/>
        <rFont val="Calibri"/>
        <family val="2"/>
        <scheme val="minor"/>
      </rPr>
      <t>Bloc-porte âme pleine</t>
    </r>
    <r>
      <rPr>
        <sz val="8"/>
        <rFont val="Calibri"/>
        <family val="2"/>
        <scheme val="minor"/>
      </rPr>
      <t xml:space="preserve"> de marque </t>
    </r>
    <r>
      <rPr>
        <b/>
        <sz val="8"/>
        <rFont val="Calibri"/>
        <family val="2"/>
        <scheme val="minor"/>
      </rPr>
      <t>JELD-WEN réf. AP 1V</t>
    </r>
    <r>
      <rPr>
        <sz val="8"/>
        <rFont val="Calibri"/>
        <family val="2"/>
        <scheme val="minor"/>
      </rPr>
      <t xml:space="preserve">, conforme à la norme NF 23-311.
Certifié PEFC, bilan C.O.V. : A+
Huisserie Perf+ résineux prépeinte, section selon épaisseur cloison.
Vantail : cadre résineux, âme agglomérée, 4 paumelles 130, serrure de sûreté 1 pt (axe à 50), panneaux de fibre prépeints
Dimensions : 2040 x 930 mm, épaisseur 40 mm.
</t>
    </r>
    <r>
      <rPr>
        <u/>
        <sz val="8"/>
        <rFont val="Calibri"/>
        <family val="2"/>
        <scheme val="minor"/>
      </rPr>
      <t>Finitions</t>
    </r>
    <r>
      <rPr>
        <sz val="8"/>
        <rFont val="Calibri"/>
        <family val="2"/>
        <scheme val="minor"/>
      </rPr>
      <t xml:space="preserve"> : Panneaux de fibre prépeints / Stratifié / Stratifié avec insert / Essences fines / Rainures 2 faces (Groove) au choix de l'architecte.
Validation dimensionnelle :
Hauteur : 230 mm à 2700 mm
Largeur : 230 mm à 1230 mm
Options :
   huisserie bois dur à peindre
   serrure de sûreté 1 point axe à 120
   serrure d'urgence D45 axe à 50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</si>
  <si>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âme pleine</t>
    </r>
    <r>
      <rPr>
        <sz val="8"/>
        <rFont val="Calibri"/>
        <family val="2"/>
        <scheme val="minor"/>
      </rPr>
      <t xml:space="preserve"> de marque </t>
    </r>
    <r>
      <rPr>
        <b/>
        <sz val="8"/>
        <rFont val="Calibri"/>
        <family val="2"/>
        <scheme val="minor"/>
      </rPr>
      <t>JELD-WEN réf. AP 2V</t>
    </r>
    <r>
      <rPr>
        <sz val="8"/>
        <rFont val="Calibri"/>
        <family val="2"/>
        <scheme val="minor"/>
      </rPr>
      <t xml:space="preserve">, conforme à la norme NF 23-311.
Certifié PEFC, bilan C.O.V. : A+
Huisserie Perf+ résineux prépeinte, section selon épaisseur cloison.
Vantail : cadre résineux, âme agglomérée, 4 paumelles 130, serrure de sûreté 1 pt (axe à 50), 2 verrous encastrés sur le semi-fixe, panneaux de fibre prépeints
Dimensions : 2040 x 930 mm, épaisseur 40 mm.
</t>
    </r>
    <r>
      <rPr>
        <u/>
        <sz val="8"/>
        <rFont val="Calibri"/>
        <family val="2"/>
        <scheme val="minor"/>
      </rPr>
      <t>Finitions</t>
    </r>
    <r>
      <rPr>
        <sz val="8"/>
        <rFont val="Calibri"/>
        <family val="2"/>
        <scheme val="minor"/>
      </rPr>
      <t xml:space="preserve"> : Panneaux de fibre prépeints / Stratifié / Stratifié avec insert / Essences fines / Rainures 2 faces (Groove) au choix de l'architecte.
Validation dimensionnelle :
Hauteur : 230 mm à 2700 mm
Largeur : 2 vantaux égaux : 230+230 mm à 1230+1230 mm
         2 vantaux inégaux : Semi-fixe 230 à 1229 mm - Vantail : 231 à 1230 mm
Options :
   huisserie bois dur à peindre
   serrure de sûreté 1 point axe à 120
   serrure d'urgence D45 axe à 50
   Crémone pompier, fermeture d'urgence en remplacement des verrous sur le semi-fixe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</si>
  <si>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avec condamnation</t>
    </r>
    <r>
      <rPr>
        <sz val="8"/>
        <rFont val="Calibri"/>
        <family val="2"/>
        <scheme val="minor"/>
      </rPr>
      <t xml:space="preserve"> de marque </t>
    </r>
    <r>
      <rPr>
        <b/>
        <sz val="8"/>
        <rFont val="Calibri"/>
        <family val="2"/>
        <scheme val="minor"/>
      </rPr>
      <t>JELD-WEN réf. CI30</t>
    </r>
    <r>
      <rPr>
        <sz val="8"/>
        <rFont val="Calibri"/>
        <family val="2"/>
        <scheme val="minor"/>
      </rPr>
      <t xml:space="preserve">.
Certifié PEFC, bilan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panneaux de fibre prépeints.
Dimensions : 2040 x 930 mm, épaisseur 40 mm.
Finitions : Panneaux de fibre prépeints / Stratifié / Stratifié avec insert / Essences fines / Rainures 2 faces (Groove) au choix de l'architecte.
Validation dimensionnelle :
Hauteur : 230 mm à 2645 mm
Largeur : 230 mm à 1230 mm
(surface maxi : 2,95 m2)
Options :
   charnières invisibles
   serrure de sûreté 1 point axe à 120 ; serrure 3 ou 5 points axe à 50, axe à 120
   serrure à carte, serrure électrique (cf. liste sur nos fiches techniques)
   serrure d'urgence D45 axe à 50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</si>
  <si>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avec condamnation</t>
    </r>
    <r>
      <rPr>
        <sz val="8"/>
        <rFont val="Calibri"/>
        <family val="2"/>
        <scheme val="minor"/>
      </rPr>
      <t xml:space="preserve"> de marque </t>
    </r>
    <r>
      <rPr>
        <b/>
        <sz val="8"/>
        <rFont val="Calibri"/>
        <family val="2"/>
        <scheme val="minor"/>
      </rPr>
      <t>JELD-WEN réf. CI30 ET</t>
    </r>
    <r>
      <rPr>
        <sz val="8"/>
        <rFont val="Calibri"/>
        <family val="2"/>
        <scheme val="minor"/>
      </rPr>
      <t xml:space="preserve">.
Certifié PEFC, bilan C.O.V. : A+
Feu : EI30
Huisserie Perf+ résineux prépeinte, section selon épaisseur cloison.
Vantail </t>
    </r>
    <r>
      <rPr>
        <b/>
        <sz val="8"/>
        <rFont val="Calibri"/>
        <family val="2"/>
        <scheme val="minor"/>
      </rPr>
      <t xml:space="preserve">sans joint intumescent apparent </t>
    </r>
    <r>
      <rPr>
        <sz val="8"/>
        <rFont val="Calibri"/>
        <family val="2"/>
        <scheme val="minor"/>
      </rPr>
      <t xml:space="preserve">sur les montants de porte, ni sur l'huisserie </t>
    </r>
    <r>
      <rPr>
        <b/>
        <sz val="8"/>
        <rFont val="Calibri"/>
        <family val="2"/>
        <scheme val="minor"/>
      </rPr>
      <t>empêchant sa dégradation</t>
    </r>
    <r>
      <rPr>
        <sz val="8"/>
        <rFont val="Calibri"/>
        <family val="2"/>
        <scheme val="minor"/>
      </rPr>
      <t xml:space="preserve"> : cadre résineux, 4 paumelles 130, feuillure de battement avec joint intumescent et joint acoustique, serrure de sûreté 1 pt (axe à 50), verrous haut et bas encastrés sur le semi-fixe, panneaux de fibre prépeints
Dimensions : 2040 x 930+530 mm, épaisseur 40 mm.
Finitions : Panneaux de fibre prépeints / Stratifié / Stratifié avec insert / Essences fines / Rainures 2 faces (Groove) au choix de l'architecte.
Validation dimensionnelle :
Hauteur : 230 mm à 2645 mm
Largeur : 2 vantaux égaux : 230+230 mm à 1230+1230 mm
         2 vantaux inégaux : Semi-fixe 230 à 1229 mm - Vantail : 231 à 1230 mm
(surface maxi 5,90 m2)
Options :
   charnières invisibles
   serrure de sûreté 1 point axe à 120 ; serrure 3 ou 5 points axe à 50, axe à 120
   serrure à carte, serrure électrique (cf. liste sur nos fiches techniques)
   serrure d'urgence D45 axe à 50
   Crémone pompier, fermeture d'urgence en remplacement des verrous sur le semi-fixe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</si>
  <si>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Ouverture sur simple poussée (sans point de fermeture)</t>
    </r>
    <r>
      <rPr>
        <sz val="8"/>
        <rFont val="Calibri"/>
        <family val="2"/>
        <scheme val="minor"/>
      </rPr>
      <t xml:space="preserve"> de marque </t>
    </r>
    <r>
      <rPr>
        <b/>
        <sz val="8"/>
        <rFont val="Calibri"/>
        <family val="2"/>
        <scheme val="minor"/>
      </rPr>
      <t>JELD-WEN réf. CI30 OSP</t>
    </r>
    <r>
      <rPr>
        <sz val="8"/>
        <rFont val="Calibri"/>
        <family val="2"/>
        <scheme val="minor"/>
      </rPr>
      <t xml:space="preserve">.
Certifié PEFC, bilan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panneaux de fibre prépeints.
Dimensions : 2040 x 930 mm, épaisseur 40 mm.
Finitions : Panneaux de fibre prépeints / Stratifié / Stratifié avec insert / Essences fines / Rainures 2 faces (Groove) au choix de l'architecte.
Validation dimensionnelle :
Hauteur : 230 mm à 2645 mm
Largeur : 430 mm à 1230 mm
(surface maxi : 2,95 m2)
Options :
   charnières invisibles
   ferme-porte encastré, ferme-porte à coulisse et bras compas
   barre anti-panique, fermeture d'urgence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</si>
  <si>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Ouverture sur simple poussée (sans point de fermeture)</t>
    </r>
    <r>
      <rPr>
        <sz val="8"/>
        <rFont val="Calibri"/>
        <family val="2"/>
        <scheme val="minor"/>
      </rPr>
      <t xml:space="preserve"> de marque </t>
    </r>
    <r>
      <rPr>
        <b/>
        <sz val="8"/>
        <rFont val="Calibri"/>
        <family val="2"/>
        <scheme val="minor"/>
      </rPr>
      <t>JELD-WEN réf. CI30 OSP ET</t>
    </r>
    <r>
      <rPr>
        <sz val="8"/>
        <rFont val="Calibri"/>
        <family val="2"/>
        <scheme val="minor"/>
      </rPr>
      <t xml:space="preserve">.
Certifié PEFC, bilan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feuillure de battement avec joint intumescent, verrous haut et bas encastrés sur le semi-fixe, panneaux de fibre prépeints;
Dimensions : 2040 x 930+530 mm, épaisseur 40 mm.
Finitions : Panneaux de fibre prépeints / Stratifié / Stratifié avec insert / Essences fines / Rainures 2 faces (Groove) au choix de l'architecte.
Validation dimensionnelle :
Hauteur : 230 mm à 2645 mm
Largeur : 2 vantaux égaux : 430+430 mm à 1230+1230 mm
         2 vantaux inégaux : Semi-fixe 430 à 1229 mm - Vantail : 431 à 1230 mm
(surface maxi 5,90 m2)
Options :
   charnières invisibles
   ferme-porte encastré, ferme-porte à coulisse et bras compas
   barre anti-panique, fermeture d'urgence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</si>
  <si>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EI60 avec condamnation</t>
    </r>
    <r>
      <rPr>
        <sz val="8"/>
        <rFont val="Calibri"/>
        <family val="2"/>
        <scheme val="minor"/>
      </rPr>
      <t xml:space="preserve"> de marque</t>
    </r>
    <r>
      <rPr>
        <b/>
        <sz val="8"/>
        <rFont val="Calibri"/>
        <family val="2"/>
        <scheme val="minor"/>
      </rPr>
      <t xml:space="preserve"> JELD-WEN réf. CI60.</t>
    </r>
    <r>
      <rPr>
        <sz val="8"/>
        <rFont val="Calibri"/>
        <family val="2"/>
        <scheme val="minor"/>
      </rPr>
      <t xml:space="preserve">
Certifié PEFC, bilan C.O.V. : A+
Feu : EI60
Huisserie Perf+ résineux prépeinte, section selon épaisseur cloison.
Vantail : cadre bois dur, 4 paumelles 130, serrure de sûreté 1 pt (axe à 50), panneaux de fibre prépeints.
Dimensions : 2040 x 930 mm, épaisseur 40 mm.
Finitions : Panneaux de fibre prépeints / Stratifié / Stratifié avec insert / Essences fines / Rainures 2 faces (Groove) au choix de l'architecte.
Validation dimensionnelle :
Hauteur : 230 mm à 2300 mm
Largeur : 430 mm à 1230 mm
Options :
   charnières invisibles
   serrure de sûreté 1 point axe à 120 ; serrure 3 ou 5 points axe à 50, axe à 120
   serrure à carte, serrure électrique (cf. liste sur nos fiches techniques)
   serrure d'urgence D45 axe à 50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</si>
  <si>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EI60 avec condamnation</t>
    </r>
    <r>
      <rPr>
        <sz val="8"/>
        <rFont val="Calibri"/>
        <family val="2"/>
        <scheme val="minor"/>
      </rPr>
      <t xml:space="preserve"> de marque </t>
    </r>
    <r>
      <rPr>
        <b/>
        <sz val="8"/>
        <rFont val="Calibri"/>
        <family val="2"/>
        <scheme val="minor"/>
      </rPr>
      <t>JELD-WEN réf. CI60 ET</t>
    </r>
    <r>
      <rPr>
        <sz val="8"/>
        <rFont val="Calibri"/>
        <family val="2"/>
        <scheme val="minor"/>
      </rPr>
      <t>.
Certifié PEFC, bilan C.O.V. : A+
Feu : EI60
Huisserie Perf+ résineux prépeinte, section selon épaisseur cloison.
Vantail : cadre résineux, 4 paumelles 130, feuillure de battement avec joint intumescent et joint acoustique, serrure de sûreté 1 pt (axe à 50), verrous haut et bas encastrés sur le semi-fixe, panneaux de fibre prépeints
Dimensions : 2040 x 930+530 mm, épaisseur 40 mm.
Finitions : Panneaux de fibre prépeints / Stratifié / Stratifié avec insert / Essences fines / Rainures 2 faces (Groove) au choix de l'architecte.
Validation dimensionnelle :
Hauteur : 230 mm à 2300 mm
Largeur : 2 vantaux égaux : 230+230 mm à 1030+1030 mm
         2 vantaux inégaux : Semi-fixe 230 à 1029 mm - Vantail : 231 à 1030 mm
Options :
   charnières invisibles
   serrure de sûreté 1 point axe à 120 ; serrure 3 ou 5 points axe à 50, axe à 120
   serrure à carte, serrure électrique (cf. liste sur nos fiches techniques)
   serrure d'urgence D45 axe à 50
   Crémone pompier, fermeture d'urgence en remplacement des verrous sur le semi-fixe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</si>
  <si>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EI60 Ouverture sur simple poussée (sans point de fermeture)</t>
    </r>
    <r>
      <rPr>
        <sz val="8"/>
        <rFont val="Calibri"/>
        <family val="2"/>
        <scheme val="minor"/>
      </rPr>
      <t xml:space="preserve"> de marque JELD-WEN réf. CI60 OSP.
Certifié PEFC, bilan C.O.V. : A+
Feu : EI60
Huisserie Perf+ résineux prépeinte, section selon épaisseur cloison.
Vantail : cadre bois dur, 4 paumelles 130, panneaux de fibre prépeints.
Dimensions : 2040 x 930 mm, épaisseur 40 mm.
Finitions : Panneaux de fibre prépeints / Stratifié / Stratifié avec insert / Essences fines / Rainures 2 faces (Groove) au choix de l'architecte.
Validation dimensionnelle :
Hauteur : 230 mm à 2300 mm
Largeur : 430 mm à 1230 mm
Options :
   charnières invisibles
   ferme-porte encastré, ferme-porte à coulisse et bras compas
   barre anti-panique, fermeture d'urgence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</si>
  <si>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EI60 Ouverture sur simple poussée (sans point de fermeture)</t>
    </r>
    <r>
      <rPr>
        <sz val="8"/>
        <rFont val="Calibri"/>
        <family val="2"/>
        <scheme val="minor"/>
      </rPr>
      <t xml:space="preserve"> de marque JELD-WEN réf. CI60 OSP ET.
Certifié PEFC, bilan C.O.V. : A+
Feu : EI60
Huisserie Perf+ résineux prépeinte, section selon épaisseur cloison.
Vantail : cadre bois dur, 4 paumelles 130, joint double lèvres avec joint intumescent, panneaux de fibre prépeints;
Dimensions : 2040 x 930+530 mm, épaisseur 40 mm.
Finitions : Panneaux de fibre prépeints / Stratifié / Stratifié avec insert / Essences fines / Rainures 2 faces (Groove) au choix de l'architecte.
Validation dimensionnelle :
Hauteur : 230 mm à 2300 mm
Largeur : 2 vantaux égaux : 430+430 mm à 1030+1030 mm
         2 vantaux inégaux : Semi-fixe 430 à 1029 mm - Vantail : 431 à 1030 mm
Options :
   charnières invisibles
   ferme-porte encastré, ferme-porte à coulisse et bras compas
   barre anti-panique, fermeture d'urgence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</si>
  <si>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Double Action</t>
    </r>
    <r>
      <rPr>
        <sz val="8"/>
        <rFont val="Calibri"/>
        <family val="2"/>
        <scheme val="minor"/>
      </rPr>
      <t xml:space="preserve"> de marque </t>
    </r>
    <r>
      <rPr>
        <b/>
        <sz val="8"/>
        <rFont val="Calibri"/>
        <family val="2"/>
        <scheme val="minor"/>
      </rPr>
      <t>JELD-WEN réf. CI60 DA</t>
    </r>
    <r>
      <rPr>
        <sz val="8"/>
        <rFont val="Calibri"/>
        <family val="2"/>
        <scheme val="minor"/>
      </rPr>
      <t>.
Certifié PEFC, bilan C.O.V. : A+
Feu : EI30
Huisserie Tech+ bois dur, section selon épaisseur cloison.
Vantail cadre bois dur, âme feu EI30, pivot linteau encastré, joint anti pince-doigts, panneaux de fibre prépeints.
Dimensions : 2040 x 930 mm, épaisseur 56 mm.
Finitions : Panneaux de fibre prépeints / Stratifié / Stratifié avec insert / Essences fines / Rainures 2 faces (Groove) au choix de l'architecte.
Validation dimensionnelle :
Hauteur : 230 mm à 2645 mm
Largeur : 430 mm à 1230 mm
Options :
   Montants ajustables - fileur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</si>
  <si>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Double Action</t>
    </r>
    <r>
      <rPr>
        <sz val="8"/>
        <rFont val="Calibri"/>
        <family val="2"/>
        <scheme val="minor"/>
      </rPr>
      <t xml:space="preserve"> de marque </t>
    </r>
    <r>
      <rPr>
        <b/>
        <sz val="8"/>
        <rFont val="Calibri"/>
        <family val="2"/>
        <scheme val="minor"/>
      </rPr>
      <t>JELD-WEN réf. CI60 DA ET</t>
    </r>
    <r>
      <rPr>
        <sz val="8"/>
        <rFont val="Calibri"/>
        <family val="2"/>
        <scheme val="minor"/>
      </rPr>
      <t>.
Certifié PEFC, bilan C.O.V. : A+
Feu : EI30
Huisserie Tech+ bois dur, section selon épaisseur cloison.
Vantail cadre bois dur, âme feu EI30, pivot linteau encastré, joint anti pince-doigts, panneaux de fibre prépeints.
Dimensions : 2040 x 930 mm, épaisseur 56 mm.
Finitions : Panneaux de fibre prépeints / Stratifié / Stratifié avec insert / Essences fines / Rainures 2 faces (Groove) au choix de l'architecte.
Validation dimensionnelle :
Hauteur : 230 mm à 2645 mm
Largeur : 2 vantaux égaux : 430+430 mm à 1185+1185 mm
         2 vantaux inégaux : Semi-fixe 430 à 1184 mm - Vantail : 431 à 1185 m
(surface maxi 5,68 m2)
Options :
   Montants ajustables - fileur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</si>
  <si>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Double Action sans montant</t>
    </r>
    <r>
      <rPr>
        <sz val="8"/>
        <rFont val="Calibri"/>
        <family val="2"/>
        <scheme val="minor"/>
      </rPr>
      <t xml:space="preserve"> de marque </t>
    </r>
    <r>
      <rPr>
        <b/>
        <sz val="8"/>
        <rFont val="Calibri"/>
        <family val="2"/>
        <scheme val="minor"/>
      </rPr>
      <t>JELD-WEN réf. CI60 DA</t>
    </r>
    <r>
      <rPr>
        <sz val="8"/>
        <rFont val="Calibri"/>
        <family val="2"/>
        <scheme val="minor"/>
      </rPr>
      <t>.
Certifié PEFC, bilan C.O.V. : A+
Feu : EI30
Huisserie Tech+ bois dur, section selon épaisseur cloison.
Vantail cadre bois dur, âme feu EI30, pivot linteau encastré, joint anti pince-doigts, panneaux de fibre prépeints.
Dimensions : 2040 x 930 mm, épaisseur 56 mm.
Finitions : Panneaux de fibre prépeints / Stratifié / Stratifié avec insert / Essences fines / Rainures 2 faces (Groove) au choix de l'architecte.
Validation dimensionnelle :
Hauteur : 230 mm à 2645 mm
Largeur : 430 mm à 1230 mm
Options :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</si>
  <si>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Double Action sans montant</t>
    </r>
    <r>
      <rPr>
        <sz val="8"/>
        <rFont val="Calibri"/>
        <family val="2"/>
        <scheme val="minor"/>
      </rPr>
      <t xml:space="preserve"> de marque </t>
    </r>
    <r>
      <rPr>
        <b/>
        <sz val="8"/>
        <rFont val="Calibri"/>
        <family val="2"/>
        <scheme val="minor"/>
      </rPr>
      <t>JELD-WEN réf. CI60 DA ET</t>
    </r>
    <r>
      <rPr>
        <sz val="8"/>
        <rFont val="Calibri"/>
        <family val="2"/>
        <scheme val="minor"/>
      </rPr>
      <t>.
Certifié PEFC, bilan C.O.V. : A+
Feu : EI30
Huisserie Tech+ bois dur, section selon épaisseur cloison.
Vantail cadre bois dur, âme feu EI30, pivot linteau encastré, joint anti pince-doigts, panneaux de fibre prépeints.
Dimensions : 2040 x 930 mm, épaisseur 56 mm.
Finitions : Panneaux de fibre prépeints / Stratifié / Stratifié avec insert / Essences fines / Rainures 2 faces (Groove) au choix de l'architecte.
Validation dimensionnelle :
Hauteur : 230 mm à 2645 mm
Largeur : 2 vantaux égaux : 430+430 mm à 1185+1185 mm
         2 vantaux inégaux : Semi-fixe 430 à 1184 mm - Vantail : 431 à 1185 m
(surface maxi 5,68 m2)
Options :
   Montants ajustables - fileur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</si>
  <si>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EI60 Double Action</t>
    </r>
    <r>
      <rPr>
        <sz val="8"/>
        <rFont val="Calibri"/>
        <family val="2"/>
        <scheme val="minor"/>
      </rPr>
      <t xml:space="preserve"> de marque </t>
    </r>
    <r>
      <rPr>
        <b/>
        <sz val="8"/>
        <rFont val="Calibri"/>
        <family val="2"/>
        <scheme val="minor"/>
      </rPr>
      <t>JELD-WEN réf. CI60 DA</t>
    </r>
    <r>
      <rPr>
        <sz val="8"/>
        <rFont val="Calibri"/>
        <family val="2"/>
        <scheme val="minor"/>
      </rPr>
      <t>.
Certifié PEFC, bilan C.O.V. : A+
Feu : EI60
Huisserie Tech+ bois dur, section selon épaisseur cloison.
Vantail cadre bois dur, âme feu EI30, pivot linteau encastré, joint anti pince-doigts, panneaux de fibre prépeints.
Dimensions : 2040 x 930 mm, épaisseur 56 mm.
Finitions : Panneaux de fibre prépeints / Stratifié / Stratifié avec insert / Essences fines / Rainures 2 faces (Groove) au choix de l'architecte.
Validation dimensionnelle :
Hauteur : 230 mm à 2300 mm
Largeur : 430 mm à 1230 mm
Options :
   Montants ajustables - fileur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</si>
  <si>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EI60 Double Action</t>
    </r>
    <r>
      <rPr>
        <sz val="8"/>
        <rFont val="Calibri"/>
        <family val="2"/>
        <scheme val="minor"/>
      </rPr>
      <t xml:space="preserve"> de marque </t>
    </r>
    <r>
      <rPr>
        <b/>
        <sz val="8"/>
        <rFont val="Calibri"/>
        <family val="2"/>
        <scheme val="minor"/>
      </rPr>
      <t>JELD-WEN réf. CI60 DA ET</t>
    </r>
    <r>
      <rPr>
        <sz val="8"/>
        <rFont val="Calibri"/>
        <family val="2"/>
        <scheme val="minor"/>
      </rPr>
      <t>.
Certifié PEFC, bilan C.O.V. : A+
Feu : EI60
Huisserie Tech+ bois dur, section selon épaisseur cloison.
Vantail cadre bois dur, âme feu EI30, pivot linteau encastré, joint anti pince-doigts, panneaux de fibre prépeints.
Dimensions : 2040 x 930 mm, épaisseur 56 mm.
Finitions : Panneaux de fibre prépeints / Stratifié / Stratifié avec insert / Essences fines / Rainures 2 faces (Groove) au choix de l'architecte.
Validation dimensionnelle :
Hauteur : 230 mm à 2300 mm
Largeur : 2 vantaux égaux : 430+430 mm à 1030+1030 mm
         2 vantaux inégaux : Semi-fixe 430 à 1029 mm - Vantail : 431 à 1030 m
Options :
   Montants ajustables - fileur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</si>
  <si>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EI60 Double Action sans montant</t>
    </r>
    <r>
      <rPr>
        <sz val="8"/>
        <rFont val="Calibri"/>
        <family val="2"/>
        <scheme val="minor"/>
      </rPr>
      <t xml:space="preserve"> de marque </t>
    </r>
    <r>
      <rPr>
        <b/>
        <sz val="8"/>
        <rFont val="Calibri"/>
        <family val="2"/>
        <scheme val="minor"/>
      </rPr>
      <t>JELD-WEN réf. CI60 DA</t>
    </r>
    <r>
      <rPr>
        <sz val="8"/>
        <rFont val="Calibri"/>
        <family val="2"/>
        <scheme val="minor"/>
      </rPr>
      <t>.
Certifié PEFC, bilan C.O.V. : A+
Feu : EI60
Huisserie Tech+ bois dur, section selon épaisseur cloison.
Vantail cadre bois dur, âme feu EI30, pivot linteau encastré, joint anti pince-doigts, panneaux de fibre prépeints.
Dimensions : 2040 x 930 mm, épaisseur 56 mm.
Finitions : Panneaux de fibre prépeints / Stratifié / Stratifié avec insert / Essences fines / Rainures 2 faces (Groove) au choix de l'architecte.
Validation dimensionnelle :
Hauteur : 230 mm à 2300 mm
Largeur : 430 mm à 1230 mm
Options :
   Montants ajustables - fileur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</si>
  <si>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EI30 Double Action sans montant</t>
    </r>
    <r>
      <rPr>
        <sz val="8"/>
        <rFont val="Calibri"/>
        <family val="2"/>
        <scheme val="minor"/>
      </rPr>
      <t xml:space="preserve"> de marque </t>
    </r>
    <r>
      <rPr>
        <b/>
        <sz val="8"/>
        <rFont val="Calibri"/>
        <family val="2"/>
        <scheme val="minor"/>
      </rPr>
      <t>JELD-WEN réf. CI60 DA ET</t>
    </r>
    <r>
      <rPr>
        <sz val="8"/>
        <rFont val="Calibri"/>
        <family val="2"/>
        <scheme val="minor"/>
      </rPr>
      <t>.
Certifié PEFC, bilan C.O.V. : A+
Feu : EI60
Huisserie Tech+ bois dur, section selon épaisseur cloison.
Vantail cadre bois dur, âme feu EI30, pivot linteau encastré, joint anti pince-doigts, panneaux de fibre prépeints.
Dimensions : 2040 x 930 mm, épaisseur 56 mm.
Finitions : Panneaux de fibre prépeints / Stratifié / Stratifié avec insert / Essences fines / Rainures 2 faces (Groove) au choix de l'architecte.
Validation dimensionnelle :
Hauteur : 230 mm à 2300 mm
Largeur : 2 vantaux égaux : 430+430 mm à 1030+1030 mm
         2 vantaux inégaux : Semi-fixe 430 à 1029 mm - Vantail : 431 à 1030 mm
Options :
   Montants ajustables - fileur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</si>
  <si>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ferme-porte encastré asservissement intégré</t>
    </r>
    <r>
      <rPr>
        <sz val="8"/>
        <rFont val="Calibri"/>
        <family val="2"/>
        <scheme val="minor"/>
      </rPr>
      <t xml:space="preserve"> de marque </t>
    </r>
    <r>
      <rPr>
        <b/>
        <sz val="8"/>
        <rFont val="Calibri"/>
        <family val="2"/>
        <scheme val="minor"/>
      </rPr>
      <t>JELD-WEN réf. DAS 60 SA</t>
    </r>
    <r>
      <rPr>
        <sz val="8"/>
        <rFont val="Calibri"/>
        <family val="2"/>
        <scheme val="minor"/>
      </rPr>
      <t>.
Certifié PEFC, bilan C.O.V. : A+
Feu : EI30
Huisserie Perf+ résineux prépeinte avec réhausse (ép. traverse 87 mm), section selon épaisseur cloison. 
Vantail : cadre bois dur, 4 paumelles 130, asservissement ferme-porte encastré asservissement intégré, Rupture 24 ou 48 v., boîtier anti-réarmement électrique avec bouton de réarmement, panneaux de fibre prépeints.
Dimensions : 2040 x 1030 mm, épaisseur 56 mm.
Finitions : Panneaux de fibre prépeints / Stratifié / Stratifié avec insert / Essences fines / Rainures 2 faces (Groove) au choix de l'architecte.
Validation dimensionnelle :
Hauteur : 1904 mm à 2645 mm
Largeur : 640 mm à 1230 mm
Options :
   verrouillage DAS côté paumelles : Groom GRS623 + kit GRS628, Iséo DAE3000, JPM VE6000, Sersys 70190 ;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3 oculi par vantail possible.
   Contact de position de sécurité à bille inox (réglable)
   Boîtier de réarmement sans bouton de réarmement (réarmement assuré par le SSI)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</si>
  <si>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Simple Action EI30 ferme-porte encastré asservissement intégré </t>
    </r>
    <r>
      <rPr>
        <sz val="8"/>
        <rFont val="Calibri"/>
        <family val="2"/>
        <scheme val="minor"/>
      </rPr>
      <t xml:space="preserve">de marque </t>
    </r>
    <r>
      <rPr>
        <b/>
        <sz val="8"/>
        <rFont val="Calibri"/>
        <family val="2"/>
        <scheme val="minor"/>
      </rPr>
      <t>JELD-WEN réf. DAS 60 SA ET</t>
    </r>
    <r>
      <rPr>
        <sz val="8"/>
        <rFont val="Calibri"/>
        <family val="2"/>
        <scheme val="minor"/>
      </rPr>
      <t>.
Certifié PEFC, bilan C.O.V. : A+
Feu : EI30
Huisserie Perf+ résineux prépeinte avec réhausse (ép. traverse 87 mm), section selon épaisseur cloison. 
Vantail : cadre bois dur, 4 paumelles 130, joint double lèvres, asservissement ferme-porte encastré asservissement intégré, Rupture 24 ou 48 v., boîtier anti-réarmement électrique avec bouton de réarmement, panneaux de fibre prépeints.
Dimensions : 2040 x 1030 mm, épaisseur 56 mm.
Finitions : Panneaux de fibre prépeints / Stratifié / Stratifié avec insert / Essences fines / Rainures 2 faces (Groove) au choix de l'architecte.
Validation dimensionnelle :
Hauteur : 1904 mm à 2645 mm
Largeur : 2 vantaux égaux : 634+634 mm à 1185+1185 mm
         2 vantaux inégaux : Semi-fixe 583 à 1184 mm - Vantail : 686 à 1185 mm
(surface maxi 5,70 m2)
Options :
   Feuillure centrale de battement (obligatoire pour serrure à larder et anti-panique), Joint anti-pince doigts
   verrouillage DAS côté paumelles : Groom GRS623 + kit GRS628, Iséo DAE3000, JPM VE6000, Sersys 70190 ;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3 oculi par vantail possible.
   Contact de position de sécurité à bille inox (réglable)
   Boîtier de réarmement sans bouton de réarmement (réarmement assuré par le SSI)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</si>
  <si>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ferme-porte encastré asservissement asservissement déporté (ventouse)</t>
    </r>
    <r>
      <rPr>
        <sz val="8"/>
        <rFont val="Calibri"/>
        <family val="2"/>
        <scheme val="minor"/>
      </rPr>
      <t xml:space="preserve"> de marque </t>
    </r>
    <r>
      <rPr>
        <b/>
        <sz val="8"/>
        <rFont val="Calibri"/>
        <family val="2"/>
        <scheme val="minor"/>
      </rPr>
      <t>JELD-WEN réf. DAS 30 SA</t>
    </r>
    <r>
      <rPr>
        <sz val="8"/>
        <rFont val="Calibri"/>
        <family val="2"/>
        <scheme val="minor"/>
      </rPr>
      <t xml:space="preserve">.
Certifié PEFC, bilan C.O.V. : A+
Feu : EI30
Huisserie Perf+ résineux prépeinte avec réhausse (ép. traverse 87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bois résineux, 4 paumelles 130, asservissement ferme-porte encastré asservissement ferme-porte encastré + ventouse et contreplaque, Rupture 24 ou 48 v., boîtier anti-réarmement électrique avec bouton de réarmement, panneaux de fibre prépeints.
Dimensions : 2040 x 930 mm, épaisseur 40 mm.
Finitions : Panneaux de fibre prépeints / Stratifié / Stratifié avec insert / Essences fines / Rainures 2 faces (Groove) au choix de l'architecte.
Validation dimensionnelle :
Hauteur : 1840 mm à 2645 mm
Largeur : 530 mm à 1230 mm
(surface maxi 2,95 m2)
Options :
   verrouillage DAS encastré : Serrure électrique 1 pt Abloy KEL560/561/564/565 avec boîtier CKELDAS et passe-câble encastré ; encastré huisserie : Eff Eff 332
   verrouillage DAS en applique côté paumelles : Groom GRS623 + kit GRS628, Iséo DAE3000, JPM VE6000, Sersys 70190 ;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3 oculi par vantail possible.
   Contact de position de sécurité à bille inox (réglable)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</si>
  <si>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ferme-porte encastré asservissement asservissement déporté (ventouse)</t>
    </r>
    <r>
      <rPr>
        <sz val="8"/>
        <rFont val="Calibri"/>
        <family val="2"/>
        <scheme val="minor"/>
      </rPr>
      <t xml:space="preserve"> de marque </t>
    </r>
    <r>
      <rPr>
        <b/>
        <sz val="8"/>
        <rFont val="Calibri"/>
        <family val="2"/>
        <scheme val="minor"/>
      </rPr>
      <t>JELD-WEN réf. DAS 30 SA ET</t>
    </r>
    <r>
      <rPr>
        <sz val="8"/>
        <rFont val="Calibri"/>
        <family val="2"/>
        <scheme val="minor"/>
      </rPr>
      <t xml:space="preserve">.
Certifié PEFC, bilan C.O.V. : A+
Feu : EI30
Huisserie Perf+ résineux prépeinte avec réhausse (ép. traverse 87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bois résineux, 4 paumelles 130, joint double lèvres, asservissement ferme-porte encastré + ventouse et contreplaque, Rupture 24 ou 48 v., boîtier anti-réarmement électrique avec bouton de réarmement, panneaux de fibre prépeints.
Dimensions : 2040 x 930+530 mm, épaisseur 40 mm.
Finitions : Panneaux de fibre prépeints / Stratifié / Stratifié avec insert / Essences fines / Rainures 2 faces (Groove) au choix de l'architecte.
Validation dimensionnelle :
Hauteur : 1840 mm à 2645 mm
Largeur : 2 vantaux égaux : 530+530 mm à 1230+1230 mm
         2 vantaux inégaux : Semi-fixe 530 à 1229 mm - Vantail : 531 à 1230 mm
(surface maxi 5,90 m2)
Options :
   feuillure centrale de battement (obligatoire pour serrure à larder et anti-panique), Joint anti-pince doigts
   verrouillage DAS encastré huisserie : Eff Eff 332
   verrouillage DAS en applique côté paumelles : Eff Eff 351, Groom GRS623 + kit GRS628, Iséo DAE3000, Sersys 70190 ; opposé paumelles : Dorma TV100, Iséo VCAN, JPM VE1000
   serrure de sûreté 1 point axe à 50 et axe à 120 ; serrure 3 ou 5 points axe à 50, axe à 120
   barre anti-panique Assa Abloy PBE011 ; Bricard Touch Bar, Sécuristyl ; JPM Cross Bar89, Push bar90+, Push control blocage DAS/dogging DAS, Morty 10 ; Vachette Premium Evolution BM 1900, 6800
   crémone pompier La Croisée DS Déesse, Défy, Dualis ; Vachette 740/741/742 ; fermeture d'urgence Bricard Push Pad, La Croisée DS Sévad
   Oculus 605x405, 1205x405, ø 355. 3 oculi par vantail possible.
   Contact de position de sécurité à bille inox (réglable), contact d'attente.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</si>
  <si>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asservissement Bandeau</t>
    </r>
    <r>
      <rPr>
        <sz val="8"/>
        <rFont val="Calibri"/>
        <family val="2"/>
        <scheme val="minor"/>
      </rPr>
      <t xml:space="preserve"> de marque </t>
    </r>
    <r>
      <rPr>
        <b/>
        <sz val="8"/>
        <rFont val="Calibri"/>
        <family val="2"/>
        <scheme val="minor"/>
      </rPr>
      <t>JELD-WEN réf. DAS 30 SA</t>
    </r>
    <r>
      <rPr>
        <sz val="8"/>
        <rFont val="Calibri"/>
        <family val="2"/>
        <scheme val="minor"/>
      </rPr>
      <t xml:space="preserve">.
Certifié PEFC, bilan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bois résineux, 4 paumelles 130, asservissement bandeau + ferme-porte, Rupture 24 ou 48 v., boîtier anti-réarmement électrique avec bouton de réarmement, panneaux de fibre prépeints.
Dimensions : 2040 x 930 mm, épaisseur 40 mm.
Finitions : Panneaux de fibre prépeints / Stratifié / Stratifié avec insert / Essences fines / Rainures 2 faces (Groove) au choix de l'architecte.
Validation dimensionnelle :
Hauteur : 1840 mm à 2645 mm
Largeur : 530 mm à 1230 mm
(surface maxi 2,95 m2)
Options :
   verrouillage DAS encastré : Serrure électrique 1 pt Abloy KEL560/561/564/565 avec boîtier CKELDAS et passe-câble encastré ; encastré huisserie : Eff Eff 332
   verrouillage DAS en applique côté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3 oculi par vantail possible.
   Bandeau avec position d'attente et/ou de sécurité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</si>
  <si>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asservissement Bandeau</t>
    </r>
    <r>
      <rPr>
        <sz val="8"/>
        <rFont val="Calibri"/>
        <family val="2"/>
        <scheme val="minor"/>
      </rPr>
      <t xml:space="preserve"> de marque </t>
    </r>
    <r>
      <rPr>
        <b/>
        <sz val="8"/>
        <rFont val="Calibri"/>
        <family val="2"/>
        <scheme val="minor"/>
      </rPr>
      <t>JELD-WEN réf. DAS 30 SA</t>
    </r>
    <r>
      <rPr>
        <sz val="8"/>
        <rFont val="Calibri"/>
        <family val="2"/>
        <scheme val="minor"/>
      </rPr>
      <t xml:space="preserve">.
Certifié PEFC, bilan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bois résineux, 4 paumelles 130, joint double lèvres, asservissement bandeau + ferme-porte, Rupture 24 ou 48 v., boîtier anti-réarmement électrique avec bouton de réarmement, panneaux de fibre prépeints.
Dimensions : 2040 x 930+530 mm, épaisseur 40 mm.
Finitions : Panneaux de fibre prépeints / Stratifié / Stratifié avec insert / Essences fines / Rainures 2 faces (Groove) au choix de l'architecte.
Validation dimensionnelle :
Hauteur : 1840 mm à 2645 mm
Largeur : 2 vantaux égaux : 530+530 mm à 1230+1230 mm
         2 vantaux inégaux : Semi-fixe 530 à 1229 mm - Vantail : 531 à 1230 mm
(surface maxi 5,90 m2)
Options :
   feuillure centrale de battement (obligatoire pour serrure à larder et anti-panique), Joint anti-pince doigts
   verrouillage DAS encastré huisserie : Eff Eff 332
   verrouillage DAS en applique côté opposé paumelles : Dorma TV100, Iséo VCAN, JPM VE1000
   serrure de sûreté 1 point axe à 50 et axe à 120 ; serrure 3 ou 5 points axe à 50, axe à 120
   barre anti-panique Assa Abloy PBE011 ; Bricard Touch Bar, Sécuristyl ; JPM Cross Bar89, Push bar90+, Push control blocage DAS/dogging DAS, Morty 10 ; Vachette Premium Evolution BM 1900, 6800
   crémone pompier La Croisée DS Déesse, Défy, Dualis ; Vachette 740/741/742 ; fermeture d'urgence Bricard Push Pad, La Croisée DS Sévad
   Oculus 605x405, 1205x405, ø 355. 3 oculi par vantail possible.
   bandeau avec position d'attente et/ou de sécurité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</si>
  <si>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asservissement déporté</t>
    </r>
    <r>
      <rPr>
        <sz val="8"/>
        <rFont val="Calibri"/>
        <family val="2"/>
        <scheme val="minor"/>
      </rPr>
      <t xml:space="preserve"> de marque </t>
    </r>
    <r>
      <rPr>
        <b/>
        <sz val="8"/>
        <rFont val="Calibri"/>
        <family val="2"/>
        <scheme val="minor"/>
      </rPr>
      <t>JELD-WEN réf. DAS 30 SA</t>
    </r>
    <r>
      <rPr>
        <sz val="8"/>
        <rFont val="Calibri"/>
        <family val="2"/>
        <scheme val="minor"/>
      </rPr>
      <t xml:space="preserve">.
Certifié PEFC, bilan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bois résineux, 4 paumelles 130, asservissement ferme-porte + ventouse et contreplaque, Rupture 24 ou 48 v., boîtier anti-réarmement électrique avec bouton de réarmement, panneaux de fibre prépeints.
Dimensions : 2040 x 930 mm, épaisseur 40 mm.
Finitions : Panneaux de fibre prépeints / Stratifié / Stratifié avec insert / Essences fines / Rainures 2 faces (Groove) au choix de l'architecte.
Validation dimensionnelle :
Hauteur : 1840 mm à 2645 mm
Largeur : 530 mm à 1230 mm
(surface maxi 2,95 m2)
Options :
   verrouillage DAS encastré : Serrure électrique 1 pt Abloy KEL560/561/564/565 avec boîtier CKELDAS et passe-câble encastré ; encastré huisserie : Eff Eff 332
   verrouillage DAS en applique côté paumelles : Groom GRS623 + kit GRS628, Iséo DAE3000, JPM VE6000, Sersys 70190 ;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3 oculi par vantail possible.
   Contact de position de sécurité à bille inox (réglable), contact d'attente.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</si>
  <si>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asservissement déporté</t>
    </r>
    <r>
      <rPr>
        <sz val="8"/>
        <rFont val="Calibri"/>
        <family val="2"/>
        <scheme val="minor"/>
      </rPr>
      <t xml:space="preserve"> de marque </t>
    </r>
    <r>
      <rPr>
        <b/>
        <sz val="8"/>
        <rFont val="Calibri"/>
        <family val="2"/>
        <scheme val="minor"/>
      </rPr>
      <t>JELD-WEN réf. DAS 30 SA</t>
    </r>
    <r>
      <rPr>
        <sz val="8"/>
        <rFont val="Calibri"/>
        <family val="2"/>
        <scheme val="minor"/>
      </rPr>
      <t xml:space="preserve">.
Certifié PEFC, bilan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bois résineux, 4 paumelles 130, joint double lèvres, asservissement ferme-porte + ventouse et contreplaque, Rupture 24 ou 48 v., boîtier anti-réarmement électrique avec bouton de réarmement, panneaux de fibre prépeints.
Dimensions : 2040 x 930+530 mm, épaisseur 40 mm.
Finitions : Panneaux de fibre prépeints / Stratifié / Stratifié avec insert / Essences fines / Rainures 2 faces (Groove) au choix de l'architecte.
Validation dimensionnelle :
Hauteur : 1840 mm à 2645 mm
Largeur : 2 vantaux égaux : 430+430 mm à 1230+1230 mm
         2 vantaux inégaux : Semi-fixe 430 à 1229 mm - Vantail : 431 à 1230 mm
(surface maxi 5,90 m2)
Options :
   feuillure centrale de battement (obligatoire pour serrure à larder et anti-panique), Joint anti-pince doigts
   verrouillage DAS encastré huisserie : Eff Eff 332
   verrouillage DAS en applique côté paumelles : Groom GRS623 + kit GRS628, Iséo DAE3000, JPM VE6000, Sersys 70190 ;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3 oculi par vantail possible.
   Contact de position de sécurité à bille inox (réglable), contact d'attente.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</si>
  <si>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ferme-porte débrayable</t>
    </r>
    <r>
      <rPr>
        <sz val="8"/>
        <rFont val="Calibri"/>
        <family val="2"/>
        <scheme val="minor"/>
      </rPr>
      <t xml:space="preserve"> de marque </t>
    </r>
    <r>
      <rPr>
        <b/>
        <sz val="8"/>
        <rFont val="Calibri"/>
        <family val="2"/>
        <scheme val="minor"/>
      </rPr>
      <t>JELD-WEN réf. DAS 30 SA</t>
    </r>
    <r>
      <rPr>
        <sz val="8"/>
        <rFont val="Calibri"/>
        <family val="2"/>
        <scheme val="minor"/>
      </rPr>
      <t xml:space="preserve">.
Certifié PEFC, bilan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bois résineux, 4 paumelles 130, asservissement ferme-porte débrayable, serrure sûreté 1 pt (axe à 50), Rupture 24 ou 48 v., boîtier anti-réarmement électrique avec bouton de réarmement, panneaux de fibre prépeints.
Dimensions : 2040 x 930 mm, épaisseur 40 mm.
Finitions : Panneaux de fibre prépeints / Stratifié / Stratifié avec insert / Essences fines / Rainures 2 faces (Groove) au choix de l'architecte.
Validation dimensionnelle :
Hauteur : 1840 mm à 2645 mm
Largeur : 730 mm à 1230 mm
(surface maxi 2,95 m2)
Options :
   verrouillage DAS encastré : Serrure électrique 1 pt Abloy KEL560/561/564/565 avec boîtier CKELDAS et passe-câble encastré ; encastré huisserie : Eff Eff 332
   verrouillage DAS en applique côté opposé paumelles : Dorma TV100, Iséo VCAN, JPM VE1000
   serrure de sûreté 1 point axe à 120 ; serrure 3 ou 5 points axe à 50, axe à 120
   barre anti-panique Bricard Touch Bar, Sécuristyl ; JPM Cross Bar89, Push bar90+, Morty 10 ; Vachette Premium Evolution BM 1900, 6800
   crémone pompier Bricard Push Pad
   Oculus 605x405, 1205x405, ø 355. 3 oculi par vantail possible.
   Contact de position de sécurité à bille inox (réglable)
   Boîtier de réarmement sans bouton de réarmement (réarmement assuré par le SSI)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</si>
  <si>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EI30 ferme-porte débrayable</t>
    </r>
    <r>
      <rPr>
        <sz val="8"/>
        <rFont val="Calibri"/>
        <family val="2"/>
        <scheme val="minor"/>
      </rPr>
      <t xml:space="preserve"> de marque </t>
    </r>
    <r>
      <rPr>
        <b/>
        <sz val="8"/>
        <rFont val="Calibri"/>
        <family val="2"/>
        <scheme val="minor"/>
      </rPr>
      <t>JELD-WEN réf. DAS 30 SA</t>
    </r>
    <r>
      <rPr>
        <sz val="8"/>
        <rFont val="Calibri"/>
        <family val="2"/>
        <scheme val="minor"/>
      </rPr>
      <t xml:space="preserve">.
Certifié PEFC, bilan C.O.V. : A+
Feu : EI30
Huisserie Perf+ résineux prépeinte,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bois résineux, 4 paumelles 130, asservissement ferme-porte débrayable, feuillure centrale de battement avec serrure sûreté 1 pt (axe à 50), verrou encastré haut et bas sur le semi-fixe, Rupture 24 ou 48 v., boîtier anti-réarmement électrique avec bouton de réarmement, panneaux de fibre prépeints.
Dimensions : 2040 x 930+530 mm, épaisseur 40 mm.
Finitions : Panneaux de fibre prépeints / Stratifié / Stratifié avec insert / Essences fines / Rainures 2 faces (Groove) au choix de l'architecte.
Validation dimensionnelle :
Hauteur : 1840 mm à 2645 mm
Largeur : 2 vantaux égaux : 730+730 mm à 1070+1070 mm
         2 vantaux inégaux : Semi-fixe 430 à 1229 mm - Vantail : 730 à 1230 mm
(surface maxi 5,56 m2)
Options :
   verrouillage DAS encastré huisserie : Eff Eff 332
   verrouillage DAS en applique côté opposé paumelles : Dorma TV100, Iséo VCAN, JPM VE1000
   serrure de sûreté 1 point axe à 120 ; serrure 3 ou 5 points axe à 50, axe à 120
   barre anti-panique Bricard Touch Bar, Sécuristyl ; JPM Cross Bar89, Push bar90+, Morty 10 ; Vachette Premium Evolution BM 1900, 6800
   crémone pompier Bricard Push Pad
   Oculus 605x405, 1205x405, ø 355. 3 oculi par vantail possible.
   Contact de position de sécurité à bille inox (réglable), contact d'attente.
   Boîtier de réarmement sans bouton de réarmement (réarmement assuré par le SSI)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</si>
  <si>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EI60 ferme-porte encastré asservissement asservissement déporté (ventouse)</t>
    </r>
    <r>
      <rPr>
        <sz val="8"/>
        <rFont val="Calibri"/>
        <family val="2"/>
        <scheme val="minor"/>
      </rPr>
      <t xml:space="preserve"> de marque </t>
    </r>
    <r>
      <rPr>
        <b/>
        <sz val="8"/>
        <rFont val="Calibri"/>
        <family val="2"/>
        <scheme val="minor"/>
      </rPr>
      <t>JELD-WEN réf. DAS 60 SA</t>
    </r>
    <r>
      <rPr>
        <sz val="8"/>
        <rFont val="Calibri"/>
        <family val="2"/>
        <scheme val="minor"/>
      </rPr>
      <t>.
Certifié PEFC, bilan C.O.V. : A+
Feu : EI60
Huisserie Perf+ résineux prépeinte, section selon épaisseur cloison.
Vantail cadre résineux, 4 paumelles 130, asservissement ferme-porte encastré + ventouse et contreplaque, Rupture 24 ou 48 v., boîtier anti-réarmement électrique avec bouton de réarmement, panneaux de fibre prépeints.
Dimensions : 2040 x 1030 mm, épaisseur 56 mm.
Finitions : Panneaux de fibre prépeints / Stratifié / Stratifié avec insert / Essences fines / Rainures 2 faces (Groove) au choix de l'architecte.
Validation dimensionnelle :
Hauteur : 1904 mm à 2300 mm
Largeur : 630 mm à 1230 mm
Options :
   verrouillage DAS encastré : Serrure électrique 1 pt Abloy KEL560/561/564/565 avec boîtier CKELDAS et passe-câble encastré ; encastré huisserie : Eff Eff 351/332
   verrouillage DAS en applique côté paumelles : Groom GRS623 + kit GRS628, Iséo DAE3000, JPM VE6000, Sersys 70190 ; opposé paumelles : Dorma TV100, Iséo VCAN, JPM VE1000
   serrure de sûreté 1 point axe à 120 ; serrure 3 ou 5 points axe à 50, axe à 120
   barre anti-panique Bricard Touch Bar, Sécuristyl ; JPM Cross Bar89, Push bar90+, Morty 10 ; Vachette Premium Evolution BM 1900, 6800
   crémone pompier Bricard Push Pad
   Oculus 605x405, 1205x405, ø 355. 3 oculi par vantail possible.
   Contact de position de sécurité à bille inox (réglable)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</si>
  <si>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EI60 ferme-porte encastré asservissement asservissement déporté (ventouse)</t>
    </r>
    <r>
      <rPr>
        <sz val="8"/>
        <rFont val="Calibri"/>
        <family val="2"/>
        <scheme val="minor"/>
      </rPr>
      <t xml:space="preserve"> de marque </t>
    </r>
    <r>
      <rPr>
        <b/>
        <sz val="8"/>
        <rFont val="Calibri"/>
        <family val="2"/>
        <scheme val="minor"/>
      </rPr>
      <t>JELD-WEN réf. DAS 60 SA ET</t>
    </r>
    <r>
      <rPr>
        <sz val="8"/>
        <rFont val="Calibri"/>
        <family val="2"/>
        <scheme val="minor"/>
      </rPr>
      <t>.
Certifié PEFC, bilan C.O.V. : A+
Feu : EI60
Huisserie Perf+ résineux prépeinte, section selon épaisseur cloison.
Vantail cadre résineux, 4 paumelles 130, joint double lèvres, asservissement ferme-porte encastré + ventouse et contreplaque,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1904 mm à 2300 mm
Largeur : 2 vantaux égaux : 730+730 mm à 1030+1030 mm
         2 vantaux inégaux : Semi-fixe 583 à 1029 mm - Vantail : 616 à 1030 mm
(surface maxi 5,90 m2)
Options :
   feuillure centrale de battement (obligatoire pour serrure à larder et anti-panique), Joint anti-pince doigts
   verrouillage DAS encastré huisserie : Eff Eff 351/332
   verrouillage DAS en applique côté paumelles : Eff Eff 351, Groom GRS623 + kit GRS628, Iséo DAE3000, Sersys 70190 ; opposé paumelles : Dorma TV100, Iséo VCAN, JPM VE1000
   serrure de sûreté 1 point axe à 120 ; serrure 3 ou 5 points axe à 50, axe à 120
   barre anti-panique Assa Abloy PBE011 ; Bricard Touch Bar, Sécuristyl ; JPM Cross Bar89, Push bar90+, Push control blocage DAS/dogging DAS, Morty 10 ; Vachette Premium Evolution BM 1900, 6800
   crémone pompier La Croisée DS Déesse, Défy, Dualis ; Vachette 740/741/742 ; fermeture d'urgence Bricard Push Pad, La Croisée DS Sévad
   Oculus 605x405, 1205x405, ø 355. 3 oculi par vantail possible.
   Contact de position de sécurité à bille inox (réglable), contact d'attente.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</si>
  <si>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EI60 asservissement Bandeau</t>
    </r>
    <r>
      <rPr>
        <sz val="8"/>
        <rFont val="Calibri"/>
        <family val="2"/>
        <scheme val="minor"/>
      </rPr>
      <t xml:space="preserve"> de marque </t>
    </r>
    <r>
      <rPr>
        <b/>
        <sz val="8"/>
        <rFont val="Calibri"/>
        <family val="2"/>
        <scheme val="minor"/>
      </rPr>
      <t>JELD-WEN réf. DAS 60 SA</t>
    </r>
    <r>
      <rPr>
        <sz val="8"/>
        <rFont val="Calibri"/>
        <family val="2"/>
        <scheme val="minor"/>
      </rPr>
      <t>.
Certifié PEFC, bilan C.O.V. : A+
Feu : EI60
Huisserie Perf+ résineux prépeinte, section selon épaisseur cloison. 
Vantail cadre bois dur, 4 paumelles 130, asservissement bandeau + ferme-porte, Rupture 24 ou 48 v., boîtier anti-réarmement électrique avec bouton de réarmement, panneaux de fibre prépeints.
Dimensions : 2040 x 1030 mm, épaisseur 56 mm.
Finitions : Panneaux de fibre prépeints / Stratifié / Stratifié avec insert / Essences fines / Rainures 2 faces (Groove) au choix de l'architecte.
Validation dimensionnelle :
Hauteur : 1904 mm à 2300 mm
Largeur : 530 mm à 1230 mm
Options :
   verrouillage DAS encastré : Serrure électrique 1 pt Abloy KEL560/561/564/565 avec boîtier CKELDAS et passe-câble encastré ; encastré huisserie : Eff Eff 351/332
   verrouillage DAS en applique côté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3 oculi par vantail possible.
   Bandeau avec position d'attente et/ou de sécurité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</si>
  <si>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EI60 asservissement Bandeau</t>
    </r>
    <r>
      <rPr>
        <sz val="8"/>
        <rFont val="Calibri"/>
        <family val="2"/>
        <scheme val="minor"/>
      </rPr>
      <t xml:space="preserve"> de marque </t>
    </r>
    <r>
      <rPr>
        <b/>
        <sz val="8"/>
        <rFont val="Calibri"/>
        <family val="2"/>
        <scheme val="minor"/>
      </rPr>
      <t>JELD-WEN réf. DAS 60 SA ET</t>
    </r>
    <r>
      <rPr>
        <sz val="8"/>
        <rFont val="Calibri"/>
        <family val="2"/>
        <scheme val="minor"/>
      </rPr>
      <t>.
Certifié PEFC, bilan C.O.V. : A+
Feu : EI60
Huisserie Perf+ résineux prépeinte, section selon épaisseur cloison. 
Vantail : cadre bois dur, 4 paumelles 130, joint double lèvres, asservissement bandeau + ferme-porte,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1904 mm à 2300 mm
Largeur : 2 vantaux égaux : 530+530 mm à 1030+1030 mm
         2 vantaux inégaux : Semi-fixe 530 à 1029 mm - Vantail : 531 à 1030 mm
Options :
   feuillure centrale de battement (obligatoire pour serrure à larder et anti-panique), Joint anti-pince doigts
   verrouillage DAS encastré huisserie : Eff Eff 351/332
   verrouillage DAS en applique côté opposé paumelles : Dorma TV100, Iséo VCAN, JPM VE1000
   serrure de sûreté 1 point axe à 50 et axe à 120 ; serrure 3 ou 5 points axe à 50, axe à 120
   barre anti-panique Assa Abloy PBE011 ; Bricard Touch Bar, Sécuristyl ; JPM Cross Bar89, Push bar90+, Push control blocage DAS/dogging DAS, Morty 10 ; Vachette Premium Evolution BM 1900, 6800
   crémone pompier La Croisée DS Déesse, Défy, Dualis ; Vachette 740/741/742 ; fermeture d'urgence Bricard Push Pad, La Croisée DS Sévad
   Oculus 605x405, 1205x405, ø 355. 3 oculi par vantail possible.
   bandeau avec position d'attente et/ou de sécurité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</si>
  <si>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EI60 asservissement déporté</t>
    </r>
    <r>
      <rPr>
        <sz val="8"/>
        <rFont val="Calibri"/>
        <family val="2"/>
        <scheme val="minor"/>
      </rPr>
      <t xml:space="preserve"> de marque </t>
    </r>
    <r>
      <rPr>
        <b/>
        <sz val="8"/>
        <rFont val="Calibri"/>
        <family val="2"/>
        <scheme val="minor"/>
      </rPr>
      <t>JELD-WEN réf. DAS 60 SA</t>
    </r>
    <r>
      <rPr>
        <sz val="8"/>
        <rFont val="Calibri"/>
        <family val="2"/>
        <scheme val="minor"/>
      </rPr>
      <t>.
Certifié PEFC, bilan C.O.V. : A+
Feu : EI60
Huisserie Perf+ résineux prépeinte, section selon épaisseur cloison. 
Vantail : cadre bois dur, 4 paumelles 130, asservissement ferme-porte + ventouse et contreplaque, Rupture 24 ou 48 v., boîtier anti-réarmement électrique avec bouton de réarmement, panneaux de fibre prépeints.
Dimensions : 2040 x 1030 mm, épaisseur 56 mm.
Finitions : Panneaux de fibre prépeints / Stratifié / Stratifié avec insert / Essences fines / Rainures 2 faces (Groove) au choix de l'architecte.
Validation dimensionnelle :
Hauteur : 1904 mm à 2300 mm
Largeur : 430 mm à 1230 mm
Options :
   verrouillage DAS encastré : Serrure électrique 1 pt Abloy KEL560/561/564/565 avec boîtier CKELDAS et passe-câble encastré ; encastré huisserie : Eff Eff 351/332
   verrouillage DAS en applique côté paumelles : Groom GRS623 + kit GRS628, Iséo DAE3000, JPM VE6000, Sersys 70190 ;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3 oculi par vantail possible.
   Contact de position de sécurité à bille inox (réglable), contact d'attente.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</si>
  <si>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EI60 asservissement déporté</t>
    </r>
    <r>
      <rPr>
        <sz val="8"/>
        <rFont val="Calibri"/>
        <family val="2"/>
        <scheme val="minor"/>
      </rPr>
      <t xml:space="preserve"> de marque </t>
    </r>
    <r>
      <rPr>
        <b/>
        <sz val="8"/>
        <rFont val="Calibri"/>
        <family val="2"/>
        <scheme val="minor"/>
      </rPr>
      <t>JELD-WEN réf. DAS 60 SA</t>
    </r>
    <r>
      <rPr>
        <sz val="8"/>
        <rFont val="Calibri"/>
        <family val="2"/>
        <scheme val="minor"/>
      </rPr>
      <t>.
Certifié PEFC, bilan C.O.V. : A+
Feu : EI60
Huisserie Perf+ résineux prépeinte, section selon épaisseur cloison. 
Vantail : cadre bois dur, 4 paumelles 130, joint double lèvres, asservissement ferme-porte + ventouse et contreplaque,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1904 mm à 2300 mm
Largeur : 2 vantaux égaux : 430+430 mm à 1030+1030 mm
         2 vantaux inégaux : Semi-fixe 430 à 1229 mm - Vantail : 431 à 1230 mm
(surface maxi 5,90 m2)
Options :
   feuillure centrale de battement (obligatoire pour serrure à larder et anti-panique), Joint anti-pince doigts
   verrouillage DAS encastré huisserie : Eff Eff 351/332
   verrouillage DAS en applique côté paumelles : Groom GRS623 + kit GRS628, Iséo DAE3000, JPM VE6000, Sersys 70190 ; opposé paumelles : Dorma TV100, Iséo VCAN, JPM VE1000
   serrure de sûreté 1 point axe à 50 et axe à 120 ; serrure 3 ou 5 points axe à 50, axe à 120
   barre anti-panique Bricard Touch Bar, Sécuristyl ; JPM Cross Bar89, Push bar90+, Morty 10 ; Vachette Premium Evolution BM 1900, 6800
   crémone pompier Bricard Push Pad
   Oculus 605x405, 1205x405, ø 355. 3 oculi par vantail possible.
   Contact de position de sécurité à bille inox (réglable), contact d'attente.
   Boîtier de réarmement sans bouton de réarmement (réarmement assuré par le SSI)
   Ventouse sol et mur renforcée, Ventouse et contreplaque extraplate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</si>
  <si>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EI60 ferme-porte débrayable</t>
    </r>
    <r>
      <rPr>
        <sz val="8"/>
        <rFont val="Calibri"/>
        <family val="2"/>
        <scheme val="minor"/>
      </rPr>
      <t xml:space="preserve"> de marque </t>
    </r>
    <r>
      <rPr>
        <b/>
        <sz val="8"/>
        <rFont val="Calibri"/>
        <family val="2"/>
        <scheme val="minor"/>
      </rPr>
      <t>JELD-WEN réf. DAS 60 SA</t>
    </r>
    <r>
      <rPr>
        <sz val="8"/>
        <rFont val="Calibri"/>
        <family val="2"/>
        <scheme val="minor"/>
      </rPr>
      <t>.
Certifié PEFC, bilan C.O.V. : A+
Feu : EI60
Huisserie Perf+ résineux prépeinte, section selon épaisseur cloison. 
Vantail : cadre bois dur, 4 paumelles 130, asservissement ferme-porte débrayable, serrure sûreté 1 pt (axe à 50), Rupture 24 ou 48 v., boîtier anti-réarmement électrique avec bouton de réarmement, panneaux de fibre prépeints.
Dimensions : 2040 x 1030 mm, épaisseur 56 mm.
Finitions : Panneaux de fibre prépeints / Stratifié / Stratifié avec insert / Essences fines / Rainures 2 faces (Groove) au choix de l'architecte.
Validation dimensionnelle :
Hauteur : 1904 mm à 2300 mm
Largeur : 730 mm à 1230 mm
Options :
   verrouillage DAS encastré : Serrure électrique 1 pt Abloy KEL560/561/564/565 avec boîtier CKELDAS et passe-câble encastré ; encastré huisserie : Eff Eff 351/332
   verrouillage DAS en applique côté opposé paumelles : Dorma TV100, Iséo VCAN, JPM VE1000
   serrure de sûreté 1 point axe à 120 ; serrure 3 ou 5 points axe à 50, axe à 120
   barre anti-panique Bricard Touch Bar, Sécuristyl ; JPM Cross Bar89, Push bar90+, Morty 10 ; Vachette Premium Evolution BM 1900, 6800
   crémone pompier Bricard Push Pad
   Oculus 605x405, 1205x405, ø 355. 3 oculi par vantail possible.
   Contact de position de sécurité à bille inox (réglable)
   Boîtier de réarmement sans bouton de réarmement (réarmement assuré par le SSI)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</si>
  <si>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DAS Simple Action EI60 ferme-porte débrayable</t>
    </r>
    <r>
      <rPr>
        <sz val="8"/>
        <rFont val="Calibri"/>
        <family val="2"/>
        <scheme val="minor"/>
      </rPr>
      <t xml:space="preserve"> de marque </t>
    </r>
    <r>
      <rPr>
        <b/>
        <sz val="8"/>
        <rFont val="Calibri"/>
        <family val="2"/>
        <scheme val="minor"/>
      </rPr>
      <t>JELD-WEN réf. DAS 60 SA</t>
    </r>
    <r>
      <rPr>
        <sz val="8"/>
        <rFont val="Calibri"/>
        <family val="2"/>
        <scheme val="minor"/>
      </rPr>
      <t>.
Certifié PEFC, bilan C.O.V. : A+
Feu : EI60
Huisserie Perf+ résineux prépeinte, section selon épaisseur cloison. 
Vantail : cadre bois dur, 4 paumelles 130, asservissement ferme-porte débrayable, feuillure centrale de battement avec serrure sûreté 1 pt (axe à 50), verrou encastré haut et bas sur le semi-fixe,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1904 mm à 2300 mm
Largeur : 2 vantaux égaux : 730+730 mm à 1030+1030 mm
         2 vantaux inégaux : Semi-fixe 430 à 1029 mm - Vantail : 730 à 1030 mm
(surface maxi 5,56 m2)
Options :
   verrouillage DAS encastré huisserie : Eff Eff 351/332
   verrouillage DAS en applique côté opposé paumelles : Dorma TV100, Iséo VCAN, JPM VE1000
   serrure de sûreté 1 point axe à 120 ; serrure 3 ou 5 points axe à 50, axe à 120
   barre anti-panique Bricard Touch Bar, Sécuristyl ; JPM Cross Bar89, Push bar90+, Morty 10 ; Vachette Premium Evolution BM 1900, 6800
   crémone pompier Bricard Push Pad
   Oculus 605x405, 1205x405, ø 355. 3 oculi par vantail possible.
   Contact de position de sécurité à bille inox (réglable), contact d'attente.
   Boîtier de réarmement sans bouton de réarmement (réarmement assuré par le SSI)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</si>
  <si>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EI30 pivot linteau asservissement intégré </t>
    </r>
    <r>
      <rPr>
        <sz val="8"/>
        <rFont val="Calibri"/>
        <family val="2"/>
        <scheme val="minor"/>
      </rPr>
      <t>de marque</t>
    </r>
    <r>
      <rPr>
        <b/>
        <sz val="8"/>
        <rFont val="Calibri"/>
        <family val="2"/>
        <scheme val="minor"/>
      </rPr>
      <t xml:space="preserve"> JELD-WEN réf. DAS 60 DA PL.</t>
    </r>
    <r>
      <rPr>
        <sz val="8"/>
        <rFont val="Calibri"/>
        <family val="2"/>
        <scheme val="minor"/>
      </rPr>
      <t xml:space="preserve">
Certifié PEFC, bilan C.O.V. : A+
Feu : EI30
Huisserie Tech+ bois dur à peindre, section selon épaisseur cloison. 
Vantail : cadre bois dur, pivot linteau asservissement intégré, joint anti pince-doigts, Rupture 24 ou 48 v., boîtier anti-réarmement électrique avec bouton de réarmement, panneaux de fibre prépeints.
Dimensions : 2040 x 930 mm, épaisseur 56 mm.
Finitions : Panneaux de fibre prépeints / Stratifié / Stratifié avec insert / Essences fines / Rainures 2 faces (Groove) au choix de l'architecte.
Validation dimensionnelle :
Hauteur : 1889 mm à 2645 mm
Largeur : 430 mm à 1230 mm
Options :
   Montants ajustables - fileur
   verrouillage DAS encastré : Eff Eff 351, Groom GRS623, Iséo DAE4000, Sersys e-DAS
   Oculus 605x405, 1205x405, ø 355. 3 oculi par vantail possible.
   Contact de position de sécurité à bille inox (réglable).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</si>
  <si>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EI30 pivot linteau asservissement intégré </t>
    </r>
    <r>
      <rPr>
        <sz val="8"/>
        <rFont val="Calibri"/>
        <family val="2"/>
        <scheme val="minor"/>
      </rPr>
      <t>de marque</t>
    </r>
    <r>
      <rPr>
        <b/>
        <sz val="8"/>
        <rFont val="Calibri"/>
        <family val="2"/>
        <scheme val="minor"/>
      </rPr>
      <t xml:space="preserve"> JELD-WEN réf. DAS 60 DA PL ET.</t>
    </r>
    <r>
      <rPr>
        <sz val="8"/>
        <rFont val="Calibri"/>
        <family val="2"/>
        <scheme val="minor"/>
      </rPr>
      <t xml:space="preserve">
Certifié PEFC, bilan C.O.V. : A+
Feu : EI30
Huisserie Tech+ bois dur à peindre, section selon épaisseur cloison. 
Vantail : cadre bois dur, pivot linteau asservissement intégré, joint anti pince-doigts,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1889 mm à 2645 mm
Largeur : 2 vantaux égaux : 430+430 mm à 1185+1185 mm
         2 vantaux inégaux : Semi-fixe 430 à 1184 mm - Vantail : 431 à 1185 m
(surface maxi 5,68 m2)
Options :
   Montants ajustables - fileur
   verrouillage DAS encastré : Eff Eff 351, Groom GRS623, Iséo DAE4000, Sersys e-DAS
   Oculus 605x405, 1205x405, ø 355. 3 oculi par vantail possible.
   Contact de position de sécurité à bille inox (réglable).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</si>
  <si>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EI30 pivot linteau asservissement déporté </t>
    </r>
    <r>
      <rPr>
        <sz val="8"/>
        <rFont val="Calibri"/>
        <family val="2"/>
        <scheme val="minor"/>
      </rPr>
      <t>de marque</t>
    </r>
    <r>
      <rPr>
        <b/>
        <sz val="8"/>
        <rFont val="Calibri"/>
        <family val="2"/>
        <scheme val="minor"/>
      </rPr>
      <t xml:space="preserve"> JELD-WEN réf. DAS 60 DA PL.</t>
    </r>
    <r>
      <rPr>
        <sz val="8"/>
        <rFont val="Calibri"/>
        <family val="2"/>
        <scheme val="minor"/>
      </rPr>
      <t xml:space="preserve">
Certifié PEFC, bilan C.O.V. : A+
Feu : EI30
Huisserie Tech+ bois dur à peindre, section selon épaisseur cloison. 
Vantail : cadre bois dur, pivot linteau + ventouse et contreplaque, joint anti pince-doigts, Rupture 24 ou 48 v., boîtier anti-réarmement électrique avec bouton de réarmement, panneaux de fibre prépeints.
Dimensions : 2040 x 930 mm, épaisseur 56 mm.
Finitions : Panneaux de fibre prépeints / Stratifié / Stratifié avec insert / Essences fines / Rainures 2 faces (Groove) au choix de l'architecte.
Validation dimensionnelle :
Hauteur : 1889 mm à 2645 mm
Largeur : 430 mm à 1130 mm
Options :
   Montants ajustables - fileur
   verrouillage DAS encastré : Eff Eff 351, Groom GRS623, Iséo DAE4000, Sersys e-DAS
   Oculus 605x405, 1205x405, ø 355. 3 oculi par vantail possible.
   Contact de position de sécurité à bille inox (réglable), contact d'attente.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</si>
  <si>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EI30 pivot linteau asservissement déporté </t>
    </r>
    <r>
      <rPr>
        <sz val="8"/>
        <rFont val="Calibri"/>
        <family val="2"/>
        <scheme val="minor"/>
      </rPr>
      <t>de marque</t>
    </r>
    <r>
      <rPr>
        <b/>
        <sz val="8"/>
        <rFont val="Calibri"/>
        <family val="2"/>
        <scheme val="minor"/>
      </rPr>
      <t xml:space="preserve"> JELD-WEN réf. DAS 60 DA PL ET.</t>
    </r>
    <r>
      <rPr>
        <sz val="8"/>
        <rFont val="Calibri"/>
        <family val="2"/>
        <scheme val="minor"/>
      </rPr>
      <t xml:space="preserve">
Certifié PEFC, bilan C.O.V. : A+
Feu : EI30
Huisserie Tech+ bois dur à peindre, section selon épaisseur cloison. 
Vantail : cadre bois dur, pivot linteau + ventouse et contreplaque, joint anti pince-doigts,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1889 mm à 2645 mm
Largeur : 2 vantaux égaux : 430+430 mm à 1130+1130 mm
         2 vantaux inégaux : Semi-fixe 430 à 1129 mm - Vantail : 431 à 1130 m
(surface maxi 5,68 m2)
Options :
   Montants ajustables - fileur
   verrouillage DAS encastré : Eff Eff 351, Groom GRS623, Iséo DAE4000, Sersys e-DAS
   Oculus 605x405, 1205x405, ø 355. 3 oculi par vantail possible.
   Contact de position de sécurité à bille inox (réglable), contact d'attente.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</si>
  <si>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sans montant EI30 pivot linteau asservissement intégré </t>
    </r>
    <r>
      <rPr>
        <sz val="8"/>
        <rFont val="Calibri"/>
        <family val="2"/>
        <scheme val="minor"/>
      </rPr>
      <t>de marque</t>
    </r>
    <r>
      <rPr>
        <b/>
        <sz val="8"/>
        <rFont val="Calibri"/>
        <family val="2"/>
        <scheme val="minor"/>
      </rPr>
      <t xml:space="preserve"> JELD-WEN réf. DAS 60 DA PL.</t>
    </r>
    <r>
      <rPr>
        <sz val="8"/>
        <rFont val="Calibri"/>
        <family val="2"/>
        <scheme val="minor"/>
      </rPr>
      <t xml:space="preserve">
Certifié PEFC, bilan C.O.V. : A+
Feu : EI30
Traverse Tech+ bois dur à peindre, section selon épaisseur cloison. 
Vantail : cadre bois dur, pivot linteau asservissement intégré, joint anti pince-doigts, Rupture 24 ou 48 v., boîtier anti-réarmement électrique avec bouton de réarmement, panneaux de fibre prépeints.
Dimensions : 2040 x 930 mm, épaisseur 56 mm.
Finitions : Panneaux de fibre prépeints / Stratifié / Stratifié avec insert / Essences fines / Rainures 2 faces (Groove) au choix de l'architecte.
Validation dimensionnelle :
Hauteur : 1889 mm à 2645 mm
Largeur : 430 mm à 1230 mm
Options :
   verrouillage DAS encastré : Eff Eff 351, Groom GRS623, Iséo DAE4000, Sersys e-DAS
   Oculus 605x405, 1205x405, ø 355. 3 oculi par vantail possible.
   Contact de position de sécurité à bille inox (réglable).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</si>
  <si>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sans montant EI30 pivot linteau asservissement intégré </t>
    </r>
    <r>
      <rPr>
        <sz val="8"/>
        <rFont val="Calibri"/>
        <family val="2"/>
        <scheme val="minor"/>
      </rPr>
      <t>de marque</t>
    </r>
    <r>
      <rPr>
        <b/>
        <sz val="8"/>
        <rFont val="Calibri"/>
        <family val="2"/>
        <scheme val="minor"/>
      </rPr>
      <t xml:space="preserve"> JELD-WEN réf. DAS 60 DA PL ET.</t>
    </r>
    <r>
      <rPr>
        <sz val="8"/>
        <rFont val="Calibri"/>
        <family val="2"/>
        <scheme val="minor"/>
      </rPr>
      <t xml:space="preserve">
Certifié PEFC, bilan C.O.V. : A+
Feu : EI30
Traverse Tech+ bois dur à peindre, section selon épaisseur cloison. 
Vantail : cadre bois dur, pivot linteau asservissement intégré, joint anti pince-doigts,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1889 mm à 2645 mm
Largeur : 2 vantaux égaux : 430+430 mm à 1185+1185 mm
         2 vantaux inégaux : Semi-fixe 430 à 1184 mm - Vantail : 431 à 1185 m
(surface maxi 5,68 m2)
Options :
   verrouillage DAS encastré : Eff Eff 351, Groom GRS623, Iséo DAE4000, Sersys e-DAS
   Oculus 605x405, 1205x405, ø 355. 3 oculi par vantail possible.
   Contact de position de sécurité à bille inox (réglable).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</si>
  <si>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sans montant EI30 pivot linteau asservissement déporté </t>
    </r>
    <r>
      <rPr>
        <sz val="8"/>
        <rFont val="Calibri"/>
        <family val="2"/>
        <scheme val="minor"/>
      </rPr>
      <t>de marque</t>
    </r>
    <r>
      <rPr>
        <b/>
        <sz val="8"/>
        <rFont val="Calibri"/>
        <family val="2"/>
        <scheme val="minor"/>
      </rPr>
      <t xml:space="preserve"> JELD-WEN réf. DAS 60 DA PL.</t>
    </r>
    <r>
      <rPr>
        <sz val="8"/>
        <rFont val="Calibri"/>
        <family val="2"/>
        <scheme val="minor"/>
      </rPr>
      <t xml:space="preserve">
Certifié PEFC, bilan C.O.V. : A+
Feu : EI30
Traverse Tech+ bois dur à peindre, section selon épaisseur cloison. 
Vantail : cadre bois dur, pivot linteau + ventouse et contreplaque, joint anti pince-doigts, Rupture 24 ou 48 v., boîtier anti-réarmement électrique avec bouton de réarmement, panneaux de fibre prépeints.
Dimensions : 2040 x 930 mm, épaisseur 56 mm.
Finitions : Panneaux de fibre prépeints / Stratifié / Stratifié avec insert / Essences fines / Rainures 2 faces (Groove) au choix de l'architecte.
Validation dimensionnelle :
Hauteur : 1889 mm à 2645 mm
Largeur : 430 mm à 1130 mm
Options :
   verrouillage DAS encastré : Eff Eff 351, Groom GRS623, Iséo DAE4000, Sersys e-DAS
   Oculus 605x405, 1205x405, ø 355. 3 oculi par vantail possible.
   Contact de position de sécurité à bille inox (réglable), contact d'attente.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</si>
  <si>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sans montant EI30 pivot linteau asservissement déporté </t>
    </r>
    <r>
      <rPr>
        <sz val="8"/>
        <rFont val="Calibri"/>
        <family val="2"/>
        <scheme val="minor"/>
      </rPr>
      <t>de marque</t>
    </r>
    <r>
      <rPr>
        <b/>
        <sz val="8"/>
        <rFont val="Calibri"/>
        <family val="2"/>
        <scheme val="minor"/>
      </rPr>
      <t xml:space="preserve"> JELD-WEN réf. DAS 60 DA PL ET.</t>
    </r>
    <r>
      <rPr>
        <sz val="8"/>
        <rFont val="Calibri"/>
        <family val="2"/>
        <scheme val="minor"/>
      </rPr>
      <t xml:space="preserve">
Certifié PEFC, bilan C.O.V. : A+
Feu : EI30
Traverse Tech+ bois dur à peindre, section selon épaisseur cloison. 
Vantail : cadre bois dur, pivot linteau + ventouse et contreplaque, joint anti pince-doigts,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1889 mm à 2645 mm
Largeur : 2 vantaux égaux : 430+430 mm à 1130+1130 mm
         2 vantaux inégaux : Semi-fixe 430 à 1129 mm - Vantail : 431 à 1130 m
(surface maxi 5,68 m2)
Options :
   verrouillage DAS encastré : Eff Eff 351, Groom GRS623, Iséo DAE4000, Sersys e-DAS
   Oculus 605x405, 1205x405, ø 355. 3 oculi par vantail possible.
   Contact de position de sécurité à bille inox (réglable), contact d'attente.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</si>
  <si>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EI60 pivot linteau asservissement intégré </t>
    </r>
    <r>
      <rPr>
        <sz val="8"/>
        <rFont val="Calibri"/>
        <family val="2"/>
        <scheme val="minor"/>
      </rPr>
      <t>de marque</t>
    </r>
    <r>
      <rPr>
        <b/>
        <sz val="8"/>
        <rFont val="Calibri"/>
        <family val="2"/>
        <scheme val="minor"/>
      </rPr>
      <t xml:space="preserve"> JELD-WEN réf. DAS 60 DA PL.</t>
    </r>
    <r>
      <rPr>
        <sz val="8"/>
        <rFont val="Calibri"/>
        <family val="2"/>
        <scheme val="minor"/>
      </rPr>
      <t xml:space="preserve">
Certifié PEFC, bilan C.O.V. : A+
Feu : EI60
Huisserie Tech+ bois dur à peindre, section selon épaisseur cloison. 
Vantail : cadre bois dur, pivot linteau asservissement intégré, joint anti pince-doigts, Rupture 24 ou 48 v., boîtier anti-réarmement électrique avec bouton de réarmement, panneaux de fibre prépeints.
Dimensions : 2040 x 930 mm, épaisseur 56 mm.
Finitions : Panneaux de fibre prépeints / Stratifié / Stratifié avec insert / Essences fines / Rainures 2 faces (Groove) au choix de l'architecte.
Validation dimensionnelle :
Hauteur : 1889 mm à 2300 mm
Largeur : 430 mm à 1230 mm
Options :
   Montants ajustables - fileur
   verrouillage DAS encastré : Eff Eff 351, Groom GRS623, Iséo DAE4000, Sersys e-DAS
   Oculus 605x405, 1205x405, ø 355. 3 oculi par vantail possible.
   Contact de position de sécurité à bille inox (réglable).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</si>
  <si>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EI60 pivot linteau asservissement intégré </t>
    </r>
    <r>
      <rPr>
        <sz val="8"/>
        <rFont val="Calibri"/>
        <family val="2"/>
        <scheme val="minor"/>
      </rPr>
      <t>de marque</t>
    </r>
    <r>
      <rPr>
        <b/>
        <sz val="8"/>
        <rFont val="Calibri"/>
        <family val="2"/>
        <scheme val="minor"/>
      </rPr>
      <t xml:space="preserve"> JELD-WEN réf. DAS 60 DA PL ET.</t>
    </r>
    <r>
      <rPr>
        <sz val="8"/>
        <rFont val="Calibri"/>
        <family val="2"/>
        <scheme val="minor"/>
      </rPr>
      <t xml:space="preserve">
Certifié PEFC, bilan C.O.V. : A+
Feu : EI60
Huisserie Tech+ bois dur à peindre, section selon épaisseur cloison. 
Vantail : cadre bois dur, pivot linteau asservissement intégré, joint anti pince-doigts,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1889 mm à 2300 mm
Largeur : 2 vantaux égaux : 430+430 mm à 1030+1030 mm
         2 vantaux inégaux : Semi-fixe 430 à 1029 mm - Vantail : 431 à 1030 m
(surface maxi 5,68 m2)
Options :
   Montants ajustables - fileur
   verrouillage DAS encastré : Eff Eff 351, Groom GRS623, Iséo DAE4000, Sersys e-DAS
   Oculus 605x405, 1205x405, ø 355. 3 oculi par vantail possible.
   Contact de position de sécurité à bille inox (réglable).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</si>
  <si>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EI60 pivot linteau asservissement déporté </t>
    </r>
    <r>
      <rPr>
        <sz val="8"/>
        <rFont val="Calibri"/>
        <family val="2"/>
        <scheme val="minor"/>
      </rPr>
      <t>de marque</t>
    </r>
    <r>
      <rPr>
        <b/>
        <sz val="8"/>
        <rFont val="Calibri"/>
        <family val="2"/>
        <scheme val="minor"/>
      </rPr>
      <t xml:space="preserve"> JELD-WEN réf. DAS 60 DA PL.</t>
    </r>
    <r>
      <rPr>
        <sz val="8"/>
        <rFont val="Calibri"/>
        <family val="2"/>
        <scheme val="minor"/>
      </rPr>
      <t xml:space="preserve">
Certifié PEFC, bilan C.O.V. : A+
Feu : EI60
Huisserie Tech+ bois dur à peindre, section selon épaisseur cloison. 
Vantail : cadre bois dur, pivot linteau + ventouse et contreplaque, joint anti pince-doigts, Rupture 24 ou 48 v., boîtier anti-réarmement électrique avec bouton de réarmement, panneaux de fibre prépeints.
Dimensions : 2040 x 930 mm, épaisseur 56 mm.
Finitions : Panneaux de fibre prépeints / Stratifié / Stratifié avec insert / Essences fines / Rainures 2 faces (Groove) au choix de l'architecte.
Validation dimensionnelle :
Hauteur : 1889 mm à 2300 mm
Largeur : 430 mm à 1130 mm
Options :
   Montants ajustables - fileur
   verrouillage DAS encastré : Eff Eff 351, Groom GRS623, Iséo DAE4000, Sersys e-DAS
   Oculus 605x405, 1205x405, ø 355. 3 oculi par vantail possible.
   Contact de position de sécurité à bille inox (réglable), contact d'attente.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</si>
  <si>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EI60 pivot linteau asservissement déporté </t>
    </r>
    <r>
      <rPr>
        <sz val="8"/>
        <rFont val="Calibri"/>
        <family val="2"/>
        <scheme val="minor"/>
      </rPr>
      <t>de marque</t>
    </r>
    <r>
      <rPr>
        <b/>
        <sz val="8"/>
        <rFont val="Calibri"/>
        <family val="2"/>
        <scheme val="minor"/>
      </rPr>
      <t xml:space="preserve"> JELD-WEN réf. DAS 60 DA PL ET.</t>
    </r>
    <r>
      <rPr>
        <sz val="8"/>
        <rFont val="Calibri"/>
        <family val="2"/>
        <scheme val="minor"/>
      </rPr>
      <t xml:space="preserve">
Certifié PEFC, bilan C.O.V. : A+
Feu : EI60
Huisserie Tech+ bois dur à peindre, section selon épaisseur cloison. 
Vantail : cadre bois dur, pivot linteau + ventouse et contreplaque, joint anti pince-doigts ,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1889 mm à 2300 mm
Largeur : 2 vantaux égaux : 430+430 mm à 1030+1030 mm
         2 vantaux inégaux : Semi-fixe 430 à 1029 mm - Vantail : 431 à 1030 m
(surface maxi 5,68 m2)
Options :
   Montants ajustables - fileur
   verrouillage DAS encastré : Eff Eff 351, Groom GRS623, Iséo DAE4000, Sersys e-DAS
   Oculus 605x405, 1205x405, ø 355. 3 oculi par vantail possible.
   Contact de position de sécurité à bille inox (réglable), contact d'attente.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</si>
  <si>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sans montant EI60 pivot linteau asservissement intégré </t>
    </r>
    <r>
      <rPr>
        <sz val="8"/>
        <rFont val="Calibri"/>
        <family val="2"/>
        <scheme val="minor"/>
      </rPr>
      <t>de marque</t>
    </r>
    <r>
      <rPr>
        <b/>
        <sz val="8"/>
        <rFont val="Calibri"/>
        <family val="2"/>
        <scheme val="minor"/>
      </rPr>
      <t xml:space="preserve"> JELD-WEN réf. DAS 60 DA PL.</t>
    </r>
    <r>
      <rPr>
        <sz val="8"/>
        <rFont val="Calibri"/>
        <family val="2"/>
        <scheme val="minor"/>
      </rPr>
      <t xml:space="preserve">
Certifié PEFC, bilan C.O.V. : A+
Feu : EI60
Traverse Tech+ bois dur à peindre, section selon épaisseur cloison. 
Vantail : cadre bois dur, pivot linteau asservissement intégré, joint anti pince-doigts, Rupture 24 ou 48 v., boîtier anti-réarmement électrique avec bouton de réarmement, panneaux de fibre prépeints.
Dimensions : 2040 x 930 mm, épaisseur 56 mm.
Finitions : Panneaux de fibre prépeints / Stratifié / Stratifié avec insert / Essences fines / Rainures 2 faces (Groove) au choix de l'architecte.
Validation dimensionnelle :
Hauteur : 1889 mm à 2300 mm
Largeur : 430 mm à 1230 mm
Options :
   verrouillage DAS encastré : Eff Eff 351, Groom GRS623, Iséo DAE4000, Sersys e-DAS
   Oculus 605x405, 1205x405, ø 355. 3 oculi par vantail possible.
   Contact de position de sécurité à bille inox (réglable).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</si>
  <si>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sans montant EI60 pivot linteau asservissement intégré </t>
    </r>
    <r>
      <rPr>
        <sz val="8"/>
        <rFont val="Calibri"/>
        <family val="2"/>
        <scheme val="minor"/>
      </rPr>
      <t>de marque</t>
    </r>
    <r>
      <rPr>
        <b/>
        <sz val="8"/>
        <rFont val="Calibri"/>
        <family val="2"/>
        <scheme val="minor"/>
      </rPr>
      <t xml:space="preserve"> JELD-WEN réf. DAS 60 DA PL ET.</t>
    </r>
    <r>
      <rPr>
        <sz val="8"/>
        <rFont val="Calibri"/>
        <family val="2"/>
        <scheme val="minor"/>
      </rPr>
      <t xml:space="preserve">
Certifié PEFC, bilan C.O.V. : A+
Feu : EI60
Traverse Tech+ bois dur à peindre, section selon épaisseur cloison. 
Vantail : cadre bois dur, pivot linteau asservissement intégré, joint anti pince-doigts ,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1889 mm à 2300 mm
Largeur : 2 vantaux égaux : 430+430 mm à 1030+1030 mm
         2 vantaux inégaux : Semi-fixe 430 à 1029 mm - Vantail : 431 à 1030 m
(surface maxi 5,68 m2)
Options :
   verrouillage DAS encastré : Eff Eff 351, Groom GRS623, Iséo DAE4000, Sersys e-DAS
   Oculus 605x405, 1205x405, ø 355. 3 oculi par vantail possible.
   Contact de position de sécurité à bille inox (réglable).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</si>
  <si>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sans montant EI60 pivot linteau asservissement déporté </t>
    </r>
    <r>
      <rPr>
        <sz val="8"/>
        <rFont val="Calibri"/>
        <family val="2"/>
        <scheme val="minor"/>
      </rPr>
      <t>de marque</t>
    </r>
    <r>
      <rPr>
        <b/>
        <sz val="8"/>
        <rFont val="Calibri"/>
        <family val="2"/>
        <scheme val="minor"/>
      </rPr>
      <t xml:space="preserve"> JELD-WEN réf. DAS 60 DA PL.</t>
    </r>
    <r>
      <rPr>
        <sz val="8"/>
        <rFont val="Calibri"/>
        <family val="2"/>
        <scheme val="minor"/>
      </rPr>
      <t xml:space="preserve">
Certifié PEFC, bilan C.O.V. : A+
Feu : EI60
Traverse Tech+ bois dur à peindre, section selon épaisseur cloison. 
Vantail : cadre bois dur, pivot linteau + ventouse et contreplaque, joint anti pince-doigts, Rupture 24 ou 48 v., boîtier anti-réarmement électrique avec bouton de réarmement, panneaux de fibre prépeints.
Dimensions : 2040 x 930 mm, épaisseur 56 mm.
Finitions : Panneaux de fibre prépeints / Stratifié / Stratifié avec insert / Essences fines / Rainures 2 faces (Groove) au choix de l'architecte.
Validation dimensionnelle :
Hauteur : 1889 mm à 2300 mm
Largeur : 430 mm à 1130 mm
Options :
   verrouillage DAS encastré : Eff Eff 351, Groom GRS623, Iséo DAE4000, Sersys e-DAS
   Oculus 605x405, 1205x405, ø 355. 3 oculi par vantail possible.
   Contact de position de sécurité à bille inox (réglable), contact d'attente.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</si>
  <si>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sans montant EI60 pivot linteau asservissement déporté </t>
    </r>
    <r>
      <rPr>
        <sz val="8"/>
        <rFont val="Calibri"/>
        <family val="2"/>
        <scheme val="minor"/>
      </rPr>
      <t>de marque</t>
    </r>
    <r>
      <rPr>
        <b/>
        <sz val="8"/>
        <rFont val="Calibri"/>
        <family val="2"/>
        <scheme val="minor"/>
      </rPr>
      <t xml:space="preserve"> JELD-WEN réf. DAS 60 DA PL ET.</t>
    </r>
    <r>
      <rPr>
        <sz val="8"/>
        <rFont val="Calibri"/>
        <family val="2"/>
        <scheme val="minor"/>
      </rPr>
      <t xml:space="preserve">
Certifié PEFC, bilan C.O.V. : A+
Feu : EI60
Traverse Tech+ bois dur à peindre, section selon épaisseur cloison. 
Vantail : cadre bois dur, pivot linteau + ventouse et contreplaque, joint anti pince-doigts , Rupture 24 ou 48 v., boîtier anti-réarmement électrique avec bouton de réarmement, panneaux de fibre prépeints.
Dimensions : 2040 x 930+530 mm, épaisseur 56 mm.
Finitions : Panneaux de fibre prépeints / Stratifié / Stratifié avec insert / Essences fines / Rainures 2 faces (Groove) au choix de l'architecte.
Validation dimensionnelle :
Hauteur : 1889 mm à 2300 mm
Largeur : 2 vantaux égaux : 430+430 mm à 1030+1030 mm
         2 vantaux inégaux : Semi-fixe 430 à 1029 mm - Vantail : 431 à 1030 m
(surface maxi 5,68 m2)
Options :
   verrouillage DAS encastré : Eff Eff 351, Groom GRS623, Iséo DAE4000, Sersys e-DAS
   Oculus 605x405, 1205x405, ø 355. 3 oculi par vantail possible.
   Contact de position de sécurité à bille inox (réglable), contact d'attente.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</si>
  <si>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24 (-1 ; -1) dB non feu</t>
    </r>
    <r>
      <rPr>
        <sz val="8"/>
        <rFont val="Calibri"/>
        <family val="2"/>
        <scheme val="minor"/>
      </rPr>
      <t xml:space="preserve"> de marque </t>
    </r>
    <r>
      <rPr>
        <b/>
        <sz val="8"/>
        <rFont val="Calibri"/>
        <family val="2"/>
        <scheme val="minor"/>
      </rPr>
      <t>JELD-WEN réf. AC 24</t>
    </r>
    <r>
      <rPr>
        <sz val="8"/>
        <rFont val="Calibri"/>
        <family val="2"/>
        <scheme val="minor"/>
      </rPr>
      <t>.
Certifié PEFC, bilan C.O.V. : A+
Feu : non
Acoustique : 24 (-1 ; -1) dB. Ra = 23 dB
Huisserie Perf+ résineux prépeinte avec joint d'étanchéité 3 côtés, section selon épaisseur cloison.
Vantail : cadre résineux, 4 paumelles 130, serrure de sûreté 1 pt (axe à 50), panneaux de fibre prépeints.
Dimensions : 2040 x 930 mm, épaisseur 40 mm.
Finitions : Panneaux de fibre prépeints / Stratifié / Stratifié avec insert / Essences fines / Rainures 2 faces (Groove) au choix de l'architecte.
Validation dimensionnelle :
Hauteur : 1840 mm à 2240 mm
Largeur : 630 mm à 930 mm
Options :
   serrure de sûreté 1 point axe à 120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</si>
  <si>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31 (-1 ; -3) dB non feu</t>
    </r>
    <r>
      <rPr>
        <sz val="8"/>
        <rFont val="Calibri"/>
        <family val="2"/>
        <scheme val="minor"/>
      </rPr>
      <t xml:space="preserve"> de marque </t>
    </r>
    <r>
      <rPr>
        <b/>
        <sz val="8"/>
        <rFont val="Calibri"/>
        <family val="2"/>
        <scheme val="minor"/>
      </rPr>
      <t>JELD-WEN réf. AC 31</t>
    </r>
    <r>
      <rPr>
        <sz val="8"/>
        <rFont val="Calibri"/>
        <family val="2"/>
        <scheme val="minor"/>
      </rPr>
      <t xml:space="preserve">
Certifié PEFC, bilan C.O.V. : A+
Feu : non
Acoustique : 31 (-1 ; -3) dB. Ra = 29 dB
Huisserie Perf+ résineux prépeinte avec joint d'étanchéité 3 côtés, section selon épaisseur cloison.
Vantail : cadre résineux, 4 paumelles 130, serrure de sûreté 1 pt (axe à 50), panneaux de fibre prépeints;
Dimensions : 2040 x 930 mm, épaisseur 40 mm.
Finitions : Panneaux de fibre prépeints / Stratifié / Stratifié avec insert / Essences fines / Rainures 2 faces (Groove) au choix de l'architecte.
Validation dimensionnelle :
Hauteur : 1840 mm à 2240 mm
Largeur : 730 mm à 1030 mm
Options :
   serrure de sûreté 1 point axe à 120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</si>
  <si>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29 (-1 ; 0) dB, feu EI30</t>
    </r>
    <r>
      <rPr>
        <sz val="8"/>
        <rFont val="Calibri"/>
        <family val="2"/>
        <scheme val="minor"/>
      </rPr>
      <t xml:space="preserve"> de marque </t>
    </r>
    <r>
      <rPr>
        <b/>
        <sz val="8"/>
        <rFont val="Calibri"/>
        <family val="2"/>
        <scheme val="minor"/>
      </rPr>
      <t>JELD-WEN réf. AC 30 29</t>
    </r>
    <r>
      <rPr>
        <sz val="8"/>
        <rFont val="Calibri"/>
        <family val="2"/>
        <scheme val="minor"/>
      </rPr>
      <t xml:space="preserve">.
Certifié PEFC, bilan C.O.V. : A+
Feu : EI30
Acoustique : 29 (-1 ; 0) dB. Ra = 28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2040 mm
Largeur : 730 mm à 1230 mm
Options :
   charnières invisibles
   serrure de sûreté 1 point axe à 120 ; serrure 3 ou 5 points axe à 50, axe à 120
   serrure à carte, serrure électrique (cf. liste sur nos fiches techniques)
   serrure d'urgence D45 axe à 50
   Oculus 605x405, 1205x405, ø 355. 3 oculi par vantail possible. Performance EI30.
   Bas du vantail : plinthe automatique référencée de marque JELD-WEN réf. (27 dB Ra), seuil à la suisse bois dur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</si>
  <si>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29 (-1 ; 0) dB, feu EI30</t>
    </r>
    <r>
      <rPr>
        <sz val="8"/>
        <rFont val="Calibri"/>
        <family val="2"/>
        <scheme val="minor"/>
      </rPr>
      <t xml:space="preserve"> de marque </t>
    </r>
    <r>
      <rPr>
        <b/>
        <sz val="8"/>
        <rFont val="Calibri"/>
        <family val="2"/>
        <scheme val="minor"/>
      </rPr>
      <t>JELD-WEN réf. AC 30 29</t>
    </r>
    <r>
      <rPr>
        <sz val="8"/>
        <rFont val="Calibri"/>
        <family val="2"/>
        <scheme val="minor"/>
      </rPr>
      <t xml:space="preserve">.
Certifié PEFC, bilan C.O.V. : A+
Feu : EI30
Acoustique : 29 (-1 ; 0) dB. Ra = 28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2346 mm
Largeur : 730 mm à 1030 mm
Options :
   charnières invisibles
   serrure de sûreté 1 point axe à 120 ; serrure 3 ou 5 points axe à 50, axe à 120
   serrure à carte, serrure électrique (cf. liste sur nos fiches techniques)
   serrure d'urgence D45 axe à 50
   Oculus 605x405, 1205x405, ø 355. 3 oculi par vantail possible. Performance EI30.
   Bas du vantail : plinthe automatique référencée de marque JELD-WEN réf. (27 dB Ra), seuil à la suisse bois dur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</si>
  <si>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31 (-1 ; -2) dB, feu EI30</t>
    </r>
    <r>
      <rPr>
        <sz val="8"/>
        <rFont val="Calibri"/>
        <family val="2"/>
        <scheme val="minor"/>
      </rPr>
      <t xml:space="preserve"> de marque </t>
    </r>
    <r>
      <rPr>
        <b/>
        <sz val="8"/>
        <rFont val="Calibri"/>
        <family val="2"/>
        <scheme val="minor"/>
      </rPr>
      <t>JELD-WEN réf. AC 30 30</t>
    </r>
    <r>
      <rPr>
        <sz val="8"/>
        <rFont val="Calibri"/>
        <family val="2"/>
        <scheme val="minor"/>
      </rPr>
      <t xml:space="preserve">.
Certifié PEFC, bilan C.O.V. : A+
Feu : EI30
Acoustique : 31 (-1 ; -2) dB. Ra = 30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230 mm à 2310 mm
Largeur : 230 mm à 1230 mm
Options :
   charnières invisibles
   serrure de sûreté 1 point axe à 120 ; serrure 3 ou 5 points axe à 50, axe à 120
   serrure à carte, serrure électrique (cf. liste sur nos fiches techniques)
   serrure d'urgence D45 axe à 50
   Oculus 605x405 (29 dB Ra), 1205x405 (33 dB Ra), ø 355 (29 dB Ra). 3 oculi par vantail possible.
   Bas du vantail : plinthe automatique référencée de marque JELD-WEN réf. (29 dB Ra), seuil à la suisse bois dur (31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</si>
  <si>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31 (-1 ; -2) dB, feu EI30</t>
    </r>
    <r>
      <rPr>
        <sz val="8"/>
        <rFont val="Calibri"/>
        <family val="2"/>
        <scheme val="minor"/>
      </rPr>
      <t xml:space="preserve"> de marque </t>
    </r>
    <r>
      <rPr>
        <b/>
        <sz val="8"/>
        <rFont val="Calibri"/>
        <family val="2"/>
        <scheme val="minor"/>
      </rPr>
      <t>JELD-WEN réf. AC 30 30</t>
    </r>
    <r>
      <rPr>
        <sz val="8"/>
        <rFont val="Calibri"/>
        <family val="2"/>
        <scheme val="minor"/>
      </rPr>
      <t xml:space="preserve">.
Certifié PEFC, bilan C.O.V. : A+
Feu : EI30
Acoustique : 31 (-1 ; -2) dB. Ra = 30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Dimensions :
Hauteur : 230 mm à 2646 mm
Largeur : 230 mm à 1050 mm
Options :
   charnières invisibles
   serrure de sûreté 1 point axe à 120 ; serrure 3 ou 5 points axe à 50, axe à 120
   serrure à carte, serrure électrique (cf. liste sur nos fiches techniques)
   serrure d'urgence D45 axe à 50
   Oculus 605x405 (29 dB Ra), 1205x405 (33 dB Ra), ø 355 (29 dB Ra). 3 oculi par vantail possible.
   Bas du vantail : plinthe automatique référencée de marque JELD-WEN réf. (29 dB Ra), seuil à la suisse bois dur (31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</si>
  <si>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32 (0 ; -1) dB, feu EI30</t>
    </r>
    <r>
      <rPr>
        <sz val="8"/>
        <rFont val="Calibri"/>
        <family val="2"/>
        <scheme val="minor"/>
      </rPr>
      <t xml:space="preserve"> de marque </t>
    </r>
    <r>
      <rPr>
        <b/>
        <sz val="8"/>
        <rFont val="Calibri"/>
        <family val="2"/>
        <scheme val="minor"/>
      </rPr>
      <t>JELD-WEN réf. AC 30 32</t>
    </r>
    <r>
      <rPr>
        <sz val="8"/>
        <rFont val="Calibri"/>
        <family val="2"/>
        <scheme val="minor"/>
      </rPr>
      <t xml:space="preserve">.
Certifié PEFC, bilan C.O.V. : A+
Feu : EI30
Acoustique : 32 (0 ; -1) dB. Ra = 28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230 mm à 2300 mm
Largeur : 230 mm à 1030 mm
Options :
   charnières invisibles
   serrure de sûreté 1 point axe à 120 ; serrure 3 ou 5 points axe à 50, axe à 120
   serrure à carte, serrure électrique (cf. liste sur nos fiches techniques)
   serrure d'urgence D45 axe à 50
   Oculus 605x405 (29 dB Ra), 1205x405 (33 dB Ra), ø 355 (29 dB Ra). 3 oculi par vantail possible.
   Bas du vantail : plinthe automatique référencée de marque JELD-WEN réf. (31 dB Ra), seuil à la suisse bois dur (33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</si>
  <si>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36 (-1 ; -2) dB, feu EI30</t>
    </r>
    <r>
      <rPr>
        <sz val="8"/>
        <rFont val="Calibri"/>
        <family val="2"/>
        <scheme val="minor"/>
      </rPr>
      <t xml:space="preserve"> de marque </t>
    </r>
    <r>
      <rPr>
        <b/>
        <sz val="8"/>
        <rFont val="Calibri"/>
        <family val="2"/>
        <scheme val="minor"/>
      </rPr>
      <t>JELD-WEN réf. AC 30 36</t>
    </r>
    <r>
      <rPr>
        <sz val="8"/>
        <rFont val="Calibri"/>
        <family val="2"/>
        <scheme val="minor"/>
      </rPr>
      <t xml:space="preserve">.
Certifié PEFC, bilan C.O.V. : A+
Feu : EI30
Acoustique : 36 (-1 ; -20) dB. Ra = 35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2040 mm
Largeur : 730 mm à 930 mm
Options :
   charnières invisibles
   serrure de sûreté 1 point axe à 120 ; serrure 3 ou 5 points axe à 50, axe à 120
   serrure à carte, serrure électrique (cf. liste sur nos fiches techniques)
   serrure d'urgence D45 axe à 50
   Oculus ø 355 (29 dB Ra). 3 oculi par vantail possible.
   Bas du vantail : plinthe automatique référencée de marque JELD-WEN réf. (34 dB Ra), seuil à la suisse bois dur (36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</si>
  <si>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39 (-1 ; -4) dB, feu EI30</t>
    </r>
    <r>
      <rPr>
        <sz val="8"/>
        <rFont val="Calibri"/>
        <family val="2"/>
        <scheme val="minor"/>
      </rPr>
      <t xml:space="preserve"> de marque </t>
    </r>
    <r>
      <rPr>
        <b/>
        <sz val="8"/>
        <rFont val="Calibri"/>
        <family val="2"/>
        <scheme val="minor"/>
      </rPr>
      <t>JELD-WEN réf. AC 30 39</t>
    </r>
    <r>
      <rPr>
        <sz val="8"/>
        <rFont val="Calibri"/>
        <family val="2"/>
        <scheme val="minor"/>
      </rPr>
      <t xml:space="preserve">.
Certifié PEFC, bilan C.O.V. : A+
Feu : EI30
Acoustique : 39 (-1 ; -4) dB. Ra = 38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2040 mm
Largeur : 730 mm à 930 mm
Options :
   charnières invisibles
   serrure de sûreté 1 point axe à 120 ; serrure 3 ou 5 points axe à 50, axe à 120
   serrure à carte, serrure électrique (cf. liste sur nos fiches techniques)
   serrure d'urgence D45 axe à 50
   Oculus 605x405 (37 dB Ra), 1205x405 (37 dB Ra), ø 355 (37 dB Ra). 3 oculi par vantail possible. Performance EI30.
   Bas du vantail : plinthe automatique référencée de marque JELD-WEN réf. (37 dB Ra), seuil à la suisse bois dur (39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</si>
  <si>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40 (-1 ; -3) dB, feu EI30</t>
    </r>
    <r>
      <rPr>
        <sz val="8"/>
        <rFont val="Calibri"/>
        <family val="2"/>
        <scheme val="minor"/>
      </rPr>
      <t xml:space="preserve"> de marque </t>
    </r>
    <r>
      <rPr>
        <b/>
        <sz val="8"/>
        <rFont val="Calibri"/>
        <family val="2"/>
        <scheme val="minor"/>
      </rPr>
      <t>JELD-WEN réf. AC 30 40</t>
    </r>
    <r>
      <rPr>
        <sz val="8"/>
        <rFont val="Calibri"/>
        <family val="2"/>
        <scheme val="minor"/>
      </rPr>
      <t xml:space="preserve">.
Certifié PEFC, bilan C.O.V. : A+
Feu : EI30
Acoustique : 40 (-1 ; -3) dB. Ra = 39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230 mm à 2300 mm
Largeur : 230 mm à 1030 mm
Options :
   charnières invisibles
   serrure de sûreté 1 point axe à 120 ; serrure 3 ou 5 points axe à 50, axe à 120
   serrure à carte, serrure électrique (cf. liste sur nos fiches techniques)
   serrure d'urgence D45 axe à 50
   Oculus 605x405 (37 dB Ra), 1205x405 (37 dB Ra), ø 355 (37 dB Ra). 3 oculi par vantail possible.
   Bas du vantail : plinthe automatique référencée de marque JELD-WEN réf. (38 dB Ra), seuil à la suisse bois dur (41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</si>
  <si>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42 (-2 ; -5) dB, feu EI30</t>
    </r>
    <r>
      <rPr>
        <sz val="8"/>
        <rFont val="Calibri"/>
        <family val="2"/>
        <scheme val="minor"/>
      </rPr>
      <t xml:space="preserve"> de marque </t>
    </r>
    <r>
      <rPr>
        <b/>
        <sz val="8"/>
        <rFont val="Calibri"/>
        <family val="2"/>
        <scheme val="minor"/>
      </rPr>
      <t>JELD-WEN réf. AC 30 42</t>
    </r>
    <r>
      <rPr>
        <sz val="8"/>
        <rFont val="Calibri"/>
        <family val="2"/>
        <scheme val="minor"/>
      </rPr>
      <t xml:space="preserve">.
Certifié PEFC, bilan C.O.V. : A+
Feu : EI30
Acoustique : 42 (-2 ; -5) dB. Ra = 40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2346 mm
Largeur : 730 mm à 1030 mm
Options :
   charnières invisibles
   serrure de sûreté 1 point axe à 120 ; serrure 3 ou 5 points axe à 50, axe à 120
   serrure à carte, serrure électrique (cf. liste sur nos fiches techniques)
   serrure d'urgence D45 axe à 50
   Oculus 605x405 (29 dB Ra), 1205x405 (33 dB Ra), ø 355 (29 dB Ra). 3 oculi par vantail possible.
   Bas du vantail : plinthe automatique référencée de marque JELD-WEN réf. (38 dB Ra), seuil à la suisse bois dur (42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</si>
  <si>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Paradisio, porte renforcée, spécial chambre hôpital psychiatrique et UMD, Acoustique 40 (-1 ; -3) dB EI30</t>
    </r>
    <r>
      <rPr>
        <sz val="8"/>
        <rFont val="Calibri"/>
        <family val="2"/>
        <scheme val="minor"/>
      </rPr>
      <t xml:space="preserve"> de marque </t>
    </r>
    <r>
      <rPr>
        <b/>
        <sz val="8"/>
        <rFont val="Calibri"/>
        <family val="2"/>
        <scheme val="minor"/>
      </rPr>
      <t>JELD-WEN réf. Paradisio 39</t>
    </r>
    <r>
      <rPr>
        <sz val="8"/>
        <rFont val="Calibri"/>
        <family val="2"/>
        <scheme val="minor"/>
      </rPr>
      <t xml:space="preserve">.
Certifié PEFC, bilan C.O.V. : A+
Feu : EI30
Acoustique : 40 (-1 ; -3) dB. Ra = 39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âme acoustique </t>
    </r>
    <r>
      <rPr>
        <b/>
        <sz val="8"/>
        <rFont val="Calibri"/>
        <family val="2"/>
        <scheme val="minor"/>
      </rPr>
      <t>blindée 2 tôles 10/10</t>
    </r>
    <r>
      <rPr>
        <b/>
        <vertAlign val="superscript"/>
        <sz val="8"/>
        <rFont val="Calibri"/>
        <family val="2"/>
        <scheme val="minor"/>
      </rPr>
      <t>ème</t>
    </r>
    <r>
      <rPr>
        <b/>
        <sz val="8"/>
        <rFont val="Calibri"/>
        <family val="2"/>
        <scheme val="minor"/>
      </rPr>
      <t xml:space="preserve"> embrevées sur le cadre</t>
    </r>
    <r>
      <rPr>
        <sz val="8"/>
        <rFont val="Calibri"/>
        <family val="2"/>
        <scheme val="minor"/>
      </rPr>
      <t>, feu EI30 sans joint intumescent apparent sur les montants de porte, ni sur l'huisserie,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1840 mm à 2100 mm
Largeur : 730 mm à 1030 mm
Options :
   serrure de sûreté 1 point axe à 120 ; serrure 3 ou 5 points axe à 50, axe à 120
   serrure d'urgence D45 axe à 50
   Oculus parclose métallique côté paumelles 330x330 à orientation 45°. Feu uniquement.
   Bas du vantail : plinthe automatique référencée de marque JELD-WEN réf. (27 dB Ra), seuil à la suisse bois dur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</si>
  <si>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avec imposte 31 (-1 ; -2) dB, feu EI30</t>
    </r>
    <r>
      <rPr>
        <sz val="8"/>
        <rFont val="Calibri"/>
        <family val="2"/>
        <scheme val="minor"/>
      </rPr>
      <t xml:space="preserve"> de marque </t>
    </r>
    <r>
      <rPr>
        <b/>
        <sz val="8"/>
        <rFont val="Calibri"/>
        <family val="2"/>
        <scheme val="minor"/>
      </rPr>
      <t>JELD-WEN réf. AC 30 30 IMP</t>
    </r>
    <r>
      <rPr>
        <sz val="8"/>
        <rFont val="Calibri"/>
        <family val="2"/>
        <scheme val="minor"/>
      </rPr>
      <t xml:space="preserve">.
Certifié PEFC, bilan C.O.V. : A+
Feu : EI30
Acoustique : 31 (-1 ; -2) dB. Ra = 30 dB
Huisserie Perf+ résineux prépeinte avec joint d'étanchéité 3 côtés, section selon épaisseur cloison.
Vantail et imposte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totale :
Hauteur : 2040 mm à 2700 mm
Largeur : 730 mm à 930 mm
Options :
   charnières invisibles
   serrure de sûreté 1 point axe à 120 ; serrure 3 ou 5 points axe à 50, axe à 120
   serrure à carte, serrure électrique (cf. liste sur nos fiches techniques)
   serrure d'urgence D45 axe à 50
   Oculus 605x405 (29 dB Ra), 1205x405 (33 dB Ra), ø 355 (29 dB Ra). 3 oculi par vantail possible.
   Bas du vantail : plinthe automatique référencée de marque JELD-WEN réf. (29 dB Ra), seuil à la suisse bois dur (31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</si>
  <si>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avec imposte 32 (0 ; -1) dB, feu EI30</t>
    </r>
    <r>
      <rPr>
        <sz val="8"/>
        <rFont val="Calibri"/>
        <family val="2"/>
        <scheme val="minor"/>
      </rPr>
      <t xml:space="preserve"> de marque </t>
    </r>
    <r>
      <rPr>
        <b/>
        <sz val="8"/>
        <rFont val="Calibri"/>
        <family val="2"/>
        <scheme val="minor"/>
      </rPr>
      <t>JELD-WEN réf. AC 30 32 IMP</t>
    </r>
    <r>
      <rPr>
        <sz val="8"/>
        <rFont val="Calibri"/>
        <family val="2"/>
        <scheme val="minor"/>
      </rPr>
      <t xml:space="preserve">.
Certifié PEFC, bilan C.O.V. : A+
Feu : EI30
Acoustique : 32 (0 ; -1) dB. Ra = 32 dB
Huisserie Perf+ résineux prépeinte avec joint d'étanchéité 3 côtés, section selon épaisseur cloison.
Vantail avec imposte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
Hauteur : 2040 mm à 2700 mm
Largeur : 730 mm à 930 mm
Options :
   charnières invisibles
   serrure de sûreté 1 point axe à 120 ; serrure 3 ou 5 points axe à 50, axe à 120
   serrure à carte, serrure électrique (cf. liste sur nos fiches techniques)
   serrure d'urgence D45 axe à 50
   Oculus 605x405 (29 dB Ra), 1205x405 (33 dB Ra), ø 355 (29 dB Ra). 3 oculi par vantail possible.
   Bas du vantail : plinthe automatique référencée de marque JELD-WEN réf. (31 dB Ra), seuil à la suisse bois dur (33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</si>
  <si>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avec imposte 39 (-1 ; -4) dB, feu EI30</t>
    </r>
    <r>
      <rPr>
        <sz val="8"/>
        <rFont val="Calibri"/>
        <family val="2"/>
        <scheme val="minor"/>
      </rPr>
      <t xml:space="preserve"> de marque </t>
    </r>
    <r>
      <rPr>
        <b/>
        <sz val="8"/>
        <rFont val="Calibri"/>
        <family val="2"/>
        <scheme val="minor"/>
      </rPr>
      <t>JELD-WEN réf. AC 30 39 IMP</t>
    </r>
    <r>
      <rPr>
        <sz val="8"/>
        <rFont val="Calibri"/>
        <family val="2"/>
        <scheme val="minor"/>
      </rPr>
      <t xml:space="preserve">.
Certifié PEFC, bilan C.O.V. : A+
Feu : EI30
Acoustique : 39 (-1 ; -4) dB. Ra = 38 dB
Huisserie Perf+ résineux prépeinte avec joint d'étanchéité 3 côtés, section selon épaisseur cloison.
Vantail avec imposte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totale :
Hauteur : 2040 mm à 2700 mm
Largeur : 730 mm à 930 mm
Options :
   charnières invisibles
   serrure de sûreté 1 point axe à 120 ; serrure 3 ou 5 points axe à 50, axe à 120
   serrure à carte, serrure électrique (cf. liste sur nos fiches techniques)
   serrure d'urgence D45 axe à 50
   Oculus 605x405 (37 dB Ra), 1205x405 (37 dB Ra), ø 355 (37 dB Ra). 3 oculi par vantail possible.
   Bas du vantail : plinthe automatique référencée de marque JELD-WEN réf. (37 dB Ra), seuil à la suisse bois dur (39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</si>
  <si>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evec imposte 42 (-2 ; -5) dB, feu EI30</t>
    </r>
    <r>
      <rPr>
        <sz val="8"/>
        <rFont val="Calibri"/>
        <family val="2"/>
        <scheme val="minor"/>
      </rPr>
      <t xml:space="preserve"> de marque </t>
    </r>
    <r>
      <rPr>
        <b/>
        <sz val="8"/>
        <rFont val="Calibri"/>
        <family val="2"/>
        <scheme val="minor"/>
      </rPr>
      <t>JELD-WEN réf. AC 30 42 IMP</t>
    </r>
    <r>
      <rPr>
        <sz val="8"/>
        <rFont val="Calibri"/>
        <family val="2"/>
        <scheme val="minor"/>
      </rPr>
      <t xml:space="preserve">.
Certifié PEFC, bilan C.O.V. : A+
Feu : EI30
Acoustique : 42 (-2 ; -5) dB. Ra = 30 dB
Huisserie Perf+ résineux prépeinte avec joint d'étanchéité 3 côtés, section selon épaisseur cloison.
Vantail avec imposte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 2040 x 930 mm, épaisseur 40 mm.
Finitions : Panneaux de fibre prépeints / Stratifié / Stratifié avec insert / Essences fines / Rainures 2 faces (Groove) au choix de l'architecte.
Validation dimensionnelle totale :
Hauteur : 2040 mm à 2700 mm
Largeur : 730 mm à 930 mm
Options :
   charnières invisibles
   serrure de sûreté 1 point axe à 120 ; serrure 3 ou 5 points axe à 50, axe à 120
   serrure à carte, serrure électrique (cf. liste sur nos fiches techniques)
   serrure d'urgence D45 axe à 50
   Oculus 605x405 (29 dB Ra), 1205x405 (33 dB Ra), ø 355 (29 dB Ra). 3 oculi par vantail possible.
   Bas du vantail : plinthe automatique référencée de marque JELD-WEN réf. (38 dB Ra), seuil à la suisse bois dur (42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</si>
  <si>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SAS Acoustique 54 (-2 ; -6) dB, feu EI30</t>
    </r>
    <r>
      <rPr>
        <sz val="8"/>
        <rFont val="Calibri"/>
        <family val="2"/>
        <scheme val="minor"/>
      </rPr>
      <t xml:space="preserve"> de marque </t>
    </r>
    <r>
      <rPr>
        <b/>
        <sz val="8"/>
        <rFont val="Calibri"/>
        <family val="2"/>
        <scheme val="minor"/>
      </rPr>
      <t>JELD-WEN réf. AC 30 54 SAS</t>
    </r>
    <r>
      <rPr>
        <sz val="8"/>
        <rFont val="Calibri"/>
        <family val="2"/>
        <scheme val="minor"/>
      </rPr>
      <t xml:space="preserve">.
Certifié PEFC, bilan C.O.V. : A+
Feu : EI30
Acoustique : 54 (-2 ; -6) dB. Ra = 52 dB
Huisserie Tech+ bois dur 157x54 mm double feuillure avec joint d'étanchéité 3 côtés.
2 portes :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(vantail) : 2040 x 930 mm, épaisseur 40 mm.
Finitions : Panneaux de fibre prépeints / Stratifié / Stratifié avec insert / Essences fines / Rainures 2 faces (Groove) au choix de l'architecte.
Validation dimensionnelle :
Hauteur : 1840 mm à 2040 mm
Largeur : 730 mm à 930 mm
Options :
   charnières invisibles
   serrure de sûreté 1 point axe à 120 ; serrure 3 ou 5 points axe à 50, axe à 120
   serrure à carte, serrure électrique (cf. liste sur nos fiches techniques)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</si>
  <si>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SAS Acoustique 56 (-3 ; -7) dB, feu EI30</t>
    </r>
    <r>
      <rPr>
        <sz val="8"/>
        <rFont val="Calibri"/>
        <family val="2"/>
        <scheme val="minor"/>
      </rPr>
      <t xml:space="preserve"> de marque </t>
    </r>
    <r>
      <rPr>
        <b/>
        <sz val="8"/>
        <rFont val="Calibri"/>
        <family val="2"/>
        <scheme val="minor"/>
      </rPr>
      <t>JELD-WEN réf. AC 30 56 SAS</t>
    </r>
    <r>
      <rPr>
        <sz val="8"/>
        <rFont val="Calibri"/>
        <family val="2"/>
        <scheme val="minor"/>
      </rPr>
      <t xml:space="preserve">.
Certifié PEFC, bilan C.O.V. : A+
Feu : EI30
Acoustique : 56 (-3 ; -7) dB. Ra = 52 dB
Huisserie Tech+ bois dur 157x54 mm double feuillure avec joint d'étanchéité 3 côtés.
2 portes :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serrure de sûreté 1 pt (axe à 50), joint double lèvres en partie basse, panneaux de fibre prépeints.
Dimensions (vantail) : 2040 x 930 mm, épaisseur 40 mm.
Finitions : Panneaux de fibre prépeints / Stratifié / Stratifié avec insert / Essences fines / Rainures 2 faces (Groove) au choix de l'architecte.
Validation dimensionnelle :
Hauteur : 1840 mm à 2040 mm
Largeur : 730 mm à 930 mm
Options :
   charnières invisibles
   serrure de sûreté 1 point axe à 120 ; serrure 3 ou 5 points axe à 50, axe à 120
   serrure à carte, serrure électrique (cf. liste sur nos fiches techniques)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</si>
  <si>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30 (-1 ; -2) dB, feu EI30</t>
    </r>
    <r>
      <rPr>
        <sz val="8"/>
        <rFont val="Calibri"/>
        <family val="2"/>
        <scheme val="minor"/>
      </rPr>
      <t xml:space="preserve"> de marque </t>
    </r>
    <r>
      <rPr>
        <b/>
        <sz val="8"/>
        <rFont val="Calibri"/>
        <family val="2"/>
        <scheme val="minor"/>
      </rPr>
      <t>JELD-WEN réf. AC 30 30 ET</t>
    </r>
    <r>
      <rPr>
        <sz val="8"/>
        <rFont val="Calibri"/>
        <family val="2"/>
        <scheme val="minor"/>
      </rPr>
      <t xml:space="preserve">.
Certifié PEFC, bilan C.O.V. : A+
Feu : EI30
Acoustique : 30 (-1 ; -2) dB. Ra = 29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feuillure de battement avec joint intumescent et joint acoustique, serrure de sûreté 1 pt (axe à 50), verrou haut encastré et verrou bas en applique sur le semi-fixe, joint double lèvres en partie basse, panneaux de fibre prépeints.
Dimensions : 2040 x 930+530 mm, épaisseur 40 mm.
Finitions : Panneaux de fibre prépeints / Stratifié / Stratifié avec insert / Essences fines / Rainures 2 faces (Groove) au choix de l'architecte.
Validation dimensionnelle :
Hauteur : 1840 mm à 2240 mm
Largeur : 2 vantaux égaux : 530+530 mm à 1030+1030 mm
         2 vantaux inégaux : Semi-fixe 230 à 930 mm - Vantail : 430 à 1070 mm
Options :
   charnières invisibles
   serrure de sûreté 1 point axe à 120 ; serrure 3 ou 5 points axe à 50, axe à 120
   serrure à carte, serrure électrique (cf. liste sur nos fiches techniques)
   serrure d'urgence D45 axe à 50
   Crémone pompier, fermeture d'urgence en remplacement des verrous sur le semi-fixe
   Oculus 605x405 (29 dB Ra), 1205x405 (33 dB Ra), ø 355 (29 dB Ra). 3 oculi par vantail possible.
   Bas du vantail : plinthe automatique référencée de marque JELD-WEN réf. (28 dB Ra), seuil à la suisse bois dur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</si>
  <si>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31 (-1 ; -2) dB, feu EI30</t>
    </r>
    <r>
      <rPr>
        <sz val="8"/>
        <rFont val="Calibri"/>
        <family val="2"/>
        <scheme val="minor"/>
      </rPr>
      <t xml:space="preserve"> de marque </t>
    </r>
    <r>
      <rPr>
        <b/>
        <sz val="8"/>
        <rFont val="Calibri"/>
        <family val="2"/>
        <scheme val="minor"/>
      </rPr>
      <t>JELD-WEN réf. AC 30 31 ET</t>
    </r>
    <r>
      <rPr>
        <sz val="8"/>
        <rFont val="Calibri"/>
        <family val="2"/>
        <scheme val="minor"/>
      </rPr>
      <t xml:space="preserve">.
Certifié PEFC, bilan C.O.V. : A+
Feu : EI30
Acoustique : 31 (-1 ; -2) dB. Ra = 30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feuillure de battement avec joint intumescent et joint acoustique, serrure de sûreté 1 pt (axe à 50), verrou haut encastré et verrou bas en applique sur le semi-fixe, joint double lèvres en partie basse, panneaux de fibre prépeints.
Dimensions : 2040 x 930+530 mm, épaisseur 40 mm.
Finitions : Panneaux de fibre prépeints / Stratifié / Stratifié avec insert / Essences fines / Rainures 2 faces (Groove) au choix de l'architecte.
Validation dimensionnelle :
Hauteur : 230 mm à 2645 mm
Largeur : 2 vantaux égaux : 230+230 mm à 1230+1230 mm
         2 vantaux inégaux : Semi-fixe 230 à 1229 mm - Vantail : 230 à 1230 mm
Options :
   charnières invisibles
   serrure de sûreté 1 point axe à 120 ; serrure 3 ou 5 points axe à 50, axe à 120
   serrure à carte, serrure électrique (cf. liste sur nos fiches techniques)
   serrure d'urgence D45 axe à 50
   Crémone pompier, fermeture d'urgence en remplacement des verrous sur le semi-fixe
   Oculus 605x405 (29 dB Ra), 1205x405 (33 dB Ra), ø 355 (29 dB Ra). 3 oculi par vantail possible.
   Bas du vantail : plinthe automatique référencée de marque JELD-WEN réf. (29 dB Ra), seuil à la suisse bois dur (31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</si>
  <si>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39 (-1 ; -3) dB, feu EI30</t>
    </r>
    <r>
      <rPr>
        <sz val="8"/>
        <rFont val="Calibri"/>
        <family val="2"/>
        <scheme val="minor"/>
      </rPr>
      <t xml:space="preserve"> de marque </t>
    </r>
    <r>
      <rPr>
        <b/>
        <sz val="8"/>
        <rFont val="Calibri"/>
        <family val="2"/>
        <scheme val="minor"/>
      </rPr>
      <t>JELD-WEN réf. AC 30 39 ET</t>
    </r>
    <r>
      <rPr>
        <sz val="8"/>
        <rFont val="Calibri"/>
        <family val="2"/>
        <scheme val="minor"/>
      </rPr>
      <t xml:space="preserve">.
Certifié PEFC, bilan C.O.V. : A+
Feu : EI30
Acoustique : 39 (-1 ; -3) dB. Ra = 38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feuillure de battement avec joint intumescent et joint acoustique, serrure de sûreté 1 pt (axe à 50), verrou haut encastré et verrou bas en applique sur le semi-fixe, joint double lèvres en partie basse, panneaux de fibre prépeints.
Dimensions : 2040 x 930+530 mm, épaisseur 40 mm.
Finitions : Panneaux de fibre prépeints / Stratifié / Stratifié avec insert / Essences fines / Rainures 2 faces (Groove) au choix de l'architecte.
Validation dimensionnelle :
Hauteur : 1840 mm à 2240 mm
Largeur : 2 vantaux égaux : 530+530 mm à 930+930 mm
         2 vantaux inégaux : Semi-fixe 230 à 830 mm - Vantail : 530 à 1030 mm
Options :
   charnières invisibles
   serrure de sûreté 1 point axe à 120 ; serrure 3 ou 5 points axe à 50, axe à 120
   serrure à carte, serrure électrique (cf. liste sur nos fiches techniques)
   serrure d'urgence D45 axe à 50
   Crémone pompier, fermeture d'urgence en remplacement des verrous sur le semi-fixe
   Oculus 605x405 (37 dB Ra), 1205x405 (37 dB Ra), ø 355 (37 dB Ra). 3 oculi par vantail possible.
   Bas du vantail : plinthe automatique référencée de marque JELD-WEN réf. (37 dB Ra), seuil à la suisse bois dur (39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</si>
  <si>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41 (-2 ; -4) dB, feu EI30</t>
    </r>
    <r>
      <rPr>
        <sz val="8"/>
        <rFont val="Calibri"/>
        <family val="2"/>
        <scheme val="minor"/>
      </rPr>
      <t xml:space="preserve"> de marque </t>
    </r>
    <r>
      <rPr>
        <b/>
        <sz val="8"/>
        <rFont val="Calibri"/>
        <family val="2"/>
        <scheme val="minor"/>
      </rPr>
      <t>JELD-WEN réf. AC 30 42 ET</t>
    </r>
    <r>
      <rPr>
        <sz val="8"/>
        <rFont val="Calibri"/>
        <family val="2"/>
        <scheme val="minor"/>
      </rPr>
      <t xml:space="preserve">.
Certifié PEFC, bilan C.O.V. : A+
Feu : EI30
Acoustique : 41 (-2 ; -4) dB. Ra = 39 dB
Huisserie Perf+ résineux prépeinte avec joint d'étanchéité 3 côtés,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feuillure de battement avec joint intumescent et joint acoustique, serrure de sûreté 1 pt (axe à 50), verrou haut encastré et verrou bas en applique sur le semi-fixe, joint double lèvres en partie basse, panneaux de fibre prépeints.
Dimensions : 2040 x 930+530 mm, épaisseur 40 mm.
Finitions : Panneaux de fibre prépeints / Stratifié / Stratifié avec insert / Essences fines / Rainures 2 faces (Groove) au choix de l'architecte.
Validation dimensionnelle :
Hauteur : 1840 mm à 2240 mm
Largeur : 2 vantaux égaux : 530+530 mm à 930+930 mm
         2 vantaux inégaux : Semi-fixe 230 à 830 mm - Vantail : 530 à 1030 mm
Options :
   charnières invisibles
   serrure de sûreté 1 point axe à 120 ; serrure 3 ou 5 points axe à 50, axe à 120
   serrure à carte, serrure électrique (cf. liste sur nos fiches techniques)
   serrure d'urgence D45 axe à 50
   Crémone pompier, fermeture d'urgence en remplacement des verrous sur le semi-fixe
   Oculus 605x405 (37 dB Ra), 1205x405 (37 dB Ra), ø 355 (37 dB Ra). 3 oculi par vantail possible.
   Bas du vantail : plinthe automatique référencée de marque JELD-WEN réf. (38 dB Ra), seuil à la suisse bois dur (40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</si>
  <si>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31 (-1 ; -3) dB, feu EI60</t>
    </r>
    <r>
      <rPr>
        <sz val="8"/>
        <rFont val="Calibri"/>
        <family val="2"/>
        <scheme val="minor"/>
      </rPr>
      <t xml:space="preserve"> de marque </t>
    </r>
    <r>
      <rPr>
        <b/>
        <sz val="8"/>
        <rFont val="Calibri"/>
        <family val="2"/>
        <scheme val="minor"/>
      </rPr>
      <t>JELD-WEN réf. AC 60 31</t>
    </r>
    <r>
      <rPr>
        <sz val="8"/>
        <rFont val="Calibri"/>
        <family val="2"/>
        <scheme val="minor"/>
      </rPr>
      <t>.
Certifié PEFC, bilan C.O.V. : A+
Feu : EI60
Acoustique : 31 (-1 ; -3) dB. Ra = 30 dB
Huisserie Perf+ résineux prépeinte avec joint d'étanchéité 3 côtés, section selon épaisseur cloison.
Vantail : cadre bois dur, 4 paumelles 130, serrure de sûreté 1 pt (axe à 50), joint double lèvres en partie basse, panneaux de fibre prépeints.
Dimensions : 2040 x 930 mm, épaisseur 56 mm.
Finitions : Panneaux de fibre prépeints / Stratifié / Stratifié avec insert / Essences fines / Rainures 2 faces (Groove) au choix de l'architecte.
Validation dimensionnelle :
Hauteur : 1840 mm à 2240 mm
Largeur : 730 mm à 1230 mm
Options :
   charnières invisibles
   serrure de sûreté 1 point axe à 120 ; serrure 3 ou 5 points axe à 50, axe à 120
   serrure à carte, serrure électrique (cf. liste sur nos fiches techniques)
   serrure d'urgence D45 axe à 50
   Oculus 605x405 (29 dB Ra), 1205x405 (33 dB Ra), ø 355 (29 dB Ra). 3 oculi par vantail possible.
   Bas du vantail : plinthe automatique référencée de marque JELD-WEN réf. (29 dB Ra), seuil à la suisse bois dur (31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</si>
  <si>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31 (-1 ; -3) dB, feu EI60</t>
    </r>
    <r>
      <rPr>
        <sz val="8"/>
        <rFont val="Calibri"/>
        <family val="2"/>
        <scheme val="minor"/>
      </rPr>
      <t xml:space="preserve"> de marque </t>
    </r>
    <r>
      <rPr>
        <b/>
        <sz val="8"/>
        <rFont val="Calibri"/>
        <family val="2"/>
        <scheme val="minor"/>
      </rPr>
      <t>JELD-WEN réf. AC 60 31</t>
    </r>
    <r>
      <rPr>
        <sz val="8"/>
        <rFont val="Calibri"/>
        <family val="2"/>
        <scheme val="minor"/>
      </rPr>
      <t>.
Certifié PEFC, bilan C.O.V. : A+
Feu : EI60
Acoustique : 31 (-1 ; -3) dB. Ra = 30 dB
Huisserie Perf+ résineux prépeinte avec joint d'étanchéité 3 côtés, section selon épaisseur cloison.
Vantail : cadre bois dur, 4 paumelles 130, serrure de sûreté 1 pt (axe à 50), joint double lèvres en partie basse, panneaux de fibre prépeints.
Dimensions : 2040 x 930 mm, épaisseur 56 mm.
Finitions : Panneaux de fibre prépeints / Stratifié / Stratifié avec insert / Essences fines / Rainures 2 faces (Groove) au choix de l'architecte.
Validation dimensionnelle :
Hauteur : 1840 mm à 2300 mm
Largeur : 730 mm à 1030 mm
Options :
   charnières invisibles
   serrure de sûreté 1 point axe à 120 ; serrure 3 ou 5 points axe à 50, axe à 120
   serrure à carte, serrure électrique (cf. liste sur nos fiches techniques)
   serrure d'urgence D45 axe à 50
   Oculus 605x405 (29 dB Ra), 1205x405 (33 dB Ra), ø 355 (29 dB Ra). 3 oculi par vantail possible.
   Bas du vantail : plinthe automatique référencée de marque JELD-WEN réf. (29 dB Ra), seuil à la suisse bois dur (31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</si>
  <si>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40 (-1 ; 3) dB, feu EI60</t>
    </r>
    <r>
      <rPr>
        <sz val="8"/>
        <rFont val="Calibri"/>
        <family val="2"/>
        <scheme val="minor"/>
      </rPr>
      <t xml:space="preserve"> de marque </t>
    </r>
    <r>
      <rPr>
        <b/>
        <sz val="8"/>
        <rFont val="Calibri"/>
        <family val="2"/>
        <scheme val="minor"/>
      </rPr>
      <t>JELD-WEN réf. AC 60 41 HB</t>
    </r>
    <r>
      <rPr>
        <sz val="8"/>
        <rFont val="Calibri"/>
        <family val="2"/>
        <scheme val="minor"/>
      </rPr>
      <t>.
Certifié PEFC, bilan C.O.V. : A+
Feu : EI60
Acoustique : 40 (-1 ; -3) dB. Ra = 39 dB
Huisserie Perf+ résineux prépeinte avec joint d'étanchéité 3 côtés, section selon épaisseur cloison.
Vantail : cadre bois dur, 4 paumelles 130, serrure de sûreté 1 pt (axe à 50), joint double lèvres en partie basse, panneaux de fibre prépeints.
Dimensions : 2040 x 930 mm, épaisseur 56 mm.
Finitions : Panneaux de fibre prépeints / Stratifié / Stratifié avec insert / Essences fines / Rainures 2 faces (Groove) au choix de l'architecte.
Validation dimensionnelle :
Hauteur : 230 mm à 2300 mm
Largeur : 230 mm à 1070 mm
Options :
   charnières invisibles
   serrure de sûreté 1 point axe à 120 ; serrure 3 ou 5 points axe à 50, axe à 120
   serrure à carte, serrure électrique (cf. liste sur nos fiches techniques)
   serrure d'urgence D45 axe à 50
   Oculus 605x405 (29 dB Ra), 1205x405 (33 dB Ra), ø 355 (29 dB Ra). 3 oculi par vantail possible.
   Bas du vantail : plinthe automatique référencée de marque JELD-WEN réf. (38 dB Ra), seuil à la suisse bois dur (42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</si>
  <si>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41 (-1 ; 3) dB, feu EI60</t>
    </r>
    <r>
      <rPr>
        <sz val="8"/>
        <rFont val="Calibri"/>
        <family val="2"/>
        <scheme val="minor"/>
      </rPr>
      <t xml:space="preserve"> de marque </t>
    </r>
    <r>
      <rPr>
        <b/>
        <sz val="8"/>
        <rFont val="Calibri"/>
        <family val="2"/>
        <scheme val="minor"/>
      </rPr>
      <t>JELD-WEN réf. AC 60 41 HB</t>
    </r>
    <r>
      <rPr>
        <sz val="8"/>
        <rFont val="Calibri"/>
        <family val="2"/>
        <scheme val="minor"/>
      </rPr>
      <t>.
Certifié PEFC, bilan C.O.V. : A+
Feu : EI60
Acoustique : 41 (-1 ; -3) dB. Ra = 40 dB
Huisserie Perf+ résineux prépeinte avec joint d'étanchéité 3 côtés, section selon épaisseur cloison.
Vantail : cadre bois dur, 4 paumelles 130, serrure de sûreté 1 pt (axe à 50), joint double lèvres en partie basse, panneaux de fibre prépeints.
Dimensions : 2040 x 930 mm, épaisseur 56 mm.
Finitions : Panneaux de fibre prépeints / Stratifié / Stratifié avec insert / Essences fines / Rainures 2 faces (Groove) au choix de l'architecte.
Validation dimensionnelle :
Hauteur : 230 mm à 2300 mm
Largeur : 230 mm à 1030 mm
Options :
   charnières invisibles
   serrure de sûreté 1 point axe à 120 ; serrure 3 ou 5 points axe à 50, axe à 120
   serrure à carte, serrure électrique (cf. liste sur nos fiches techniques)
   serrure d'urgence D45 axe à 50
   Oculus 605x405 (29 dB Ra), 1205x405 (33 dB Ra), ø 355 (29 dB Ra). 3 oculi par vantail possible.
   Bas du vantail : plinthe automatique référencée de marque JELD-WEN réf. (38 dB Ra), seuil à la suisse bois dur (42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</si>
  <si>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30 (0 ; -2) dB, feu EI60</t>
    </r>
    <r>
      <rPr>
        <sz val="8"/>
        <rFont val="Calibri"/>
        <family val="2"/>
        <scheme val="minor"/>
      </rPr>
      <t xml:space="preserve"> de marque </t>
    </r>
    <r>
      <rPr>
        <b/>
        <sz val="8"/>
        <rFont val="Calibri"/>
        <family val="2"/>
        <scheme val="minor"/>
      </rPr>
      <t>JELD-WEN réf. AC 60 30 ET</t>
    </r>
    <r>
      <rPr>
        <sz val="8"/>
        <rFont val="Calibri"/>
        <family val="2"/>
        <scheme val="minor"/>
      </rPr>
      <t>.
Certifié PEFC, bilan C.O.V. : A+
Feu : EI60
Acoustique : 30 (0 ; -2) dB. Ra = 30 dB
Huisserie Perf+ résineux prépeinte avec joint d'étanchéité 3 côtés, section selon épaisseur cloison.
Vantail : cadre bois dur, 4 paumelles 130, feuillure de battement avec joint intumescent et joint acoustique, serrure de sûreté 1 pt (axe à 50), verrou haut encastré et verrou bas en applique sur le semi-fixe, joint double lèvres en partie basse, panneaux de fibre prépeints.
Dimensions : 2040 x 930+530 mm, épaisseur 56 mm.
Finitions : Panneaux de fibre prépeints / Stratifié / Stratifié avec insert / Essences fines / Rainures 2 faces (Groove) au choix de l'architecte.
Validation dimensionnelle :
Hauteur : 1840 mm à 2240 mm
Largeur : 2 vantaux égaux : 530+530 mm à 1030+1030 mm
         2 vantaux inégaux : Semi-fixe 230 à 930 mm - Vantail : 530 à 1030 mm
Options :
   charnières invisibles
   serrure de sûreté 1 point axe à 120 ; serrure 3 ou 5 points axe à 50, axe à 120
   serrure à carte, serrure électrique (cf. liste sur nos fiches techniques)
   serrure d'urgence D45 axe à 50
   Crémone pompier, fermeture d'urgence en remplacement des verrous sur le semi-fixe
   Oculus 605x405 (29 dB Ra), 1205x405 (33 dB Ra), ø 355 (29 dB Ra). 3 oculi par vantail possible.
   Bas du vantail : plinthe automatique référencée de marque JELD-WEN réf. (29 dB Ra), seuil à la suisse bois dur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</si>
  <si>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Acoustique 37 (-1 ; -2) dB, feu EI60</t>
    </r>
    <r>
      <rPr>
        <sz val="8"/>
        <rFont val="Calibri"/>
        <family val="2"/>
        <scheme val="minor"/>
      </rPr>
      <t xml:space="preserve"> de marque </t>
    </r>
    <r>
      <rPr>
        <b/>
        <sz val="8"/>
        <rFont val="Calibri"/>
        <family val="2"/>
        <scheme val="minor"/>
      </rPr>
      <t>JELD-WEN réf. AC 60 37 ET</t>
    </r>
    <r>
      <rPr>
        <sz val="8"/>
        <rFont val="Calibri"/>
        <family val="2"/>
        <scheme val="minor"/>
      </rPr>
      <t>.
Certifié PEFC, bilan C.O.V. : A+
Feu : EI60
Acoustique : 37 (-1 ; -2) dB. Ra = 36 dB
Huisserie Perf+ résineux prépeinte avec joint d'étanchéité 3 côtés, section selon épaisseur cloison.
Vantail : cadre bois dur, 4 paumelles 130, feuillure de battement avec joint intumescent et joint acoustique, serrure de sûreté 1 pt (axe à 50), verrou haut encastré et verrou bas en applique sur le semi-fixe, joint double lèvres en partie basse, panneaux de fibre prépeints.
Dimensions : 2040 x 930+530 mm, épaisseur 56 mm.
Finitions : Panneaux de fibre prépeints / Stratifié / Stratifié avec insert / Essences fines / Rainures 2 faces (Groove) au choix de l'architecte.
Validation dimensionnelle :
Hauteur : 230 mm à 2300 mm
Largeur : 2 vantaux égaux : 230+230 mm à 1030+1030 mm
         2 vantaux inégaux : Semi-fixe 230 à 1029 mm - Vantail : 231 à 1030 mm
Options :
   charnières invisibles
   serrure de sûreté 1 point axe à 120 ; serrure 3 ou 5 points axe à 50, axe à 120
   serrure à carte, serrure électrique (cf. liste sur nos fiches techniques)
   serrure d'urgence D45 axe à 50
   Crémone pompier, fermeture d'urgence en remplacement des verrous sur le semi-fixe
   Oculus 605x405 (37 dB Ra), 1205x405 (37 dB Ra), ø 355 (37 dB Ra). 3 oculi par vantail possible.
   Bas du vantail : plinthe automatique référencée de marque JELD-WEN réf. (35 dB Ra), seuil à la suisse bois dur (37 dB)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</si>
  <si>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âme pleine</t>
    </r>
    <r>
      <rPr>
        <sz val="8"/>
        <rFont val="Calibri"/>
        <family val="2"/>
        <scheme val="minor"/>
      </rPr>
      <t xml:space="preserve"> de marque </t>
    </r>
    <r>
      <rPr>
        <b/>
        <sz val="8"/>
        <rFont val="Calibri"/>
        <family val="2"/>
        <scheme val="minor"/>
      </rPr>
      <t>JELD-WEN réf. AP EM</t>
    </r>
    <r>
      <rPr>
        <sz val="8"/>
        <rFont val="Calibri"/>
        <family val="2"/>
        <scheme val="minor"/>
      </rPr>
      <t>.
Certifié PEFC, bilan C.O.V. : A+
Feu : non
Huisserie Perf+ résineux prépeinte, section selon épaisseur cloison.
Vantail avec</t>
    </r>
    <r>
      <rPr>
        <b/>
        <sz val="8"/>
        <rFont val="Calibri"/>
        <family val="2"/>
        <scheme val="minor"/>
      </rPr>
      <t xml:space="preserve"> 2 joints anti pince-doigts de chaque côté</t>
    </r>
    <r>
      <rPr>
        <sz val="8"/>
        <rFont val="Calibri"/>
        <family val="2"/>
        <scheme val="minor"/>
      </rPr>
      <t>, hauteur  1100 mm : cadre résineux, 4 paumelles 130 dont 2 déportées, serrure de sûreté 1 pt (axe à 50) hauteur 1250 mm (Conforme Accessibilité), panneaux de fibre prépeints.
Dimensions : 2040 x 930 mm, épaisseur 40 mm.
Finitions : Panneaux de fibre prépeints / Stratifié / Stratifié avec insert / Essences fines / Rainures 2 faces (Groove) au choix de l'architecte.
Validation dimensionnelle :
Hauteur : 230 mm à 2700 mm
Largeur : 230 mm à 1230 mm
Options :
   serrure de sûreté 1 point axe à 120
   serrure d'urgence D45 axe à 50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</si>
  <si>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âme pleine</t>
    </r>
    <r>
      <rPr>
        <sz val="8"/>
        <rFont val="Calibri"/>
        <family val="2"/>
        <scheme val="minor"/>
      </rPr>
      <t xml:space="preserve"> de marque </t>
    </r>
    <r>
      <rPr>
        <b/>
        <sz val="8"/>
        <rFont val="Calibri"/>
        <family val="2"/>
        <scheme val="minor"/>
      </rPr>
      <t>JELD-WEN réf. AP EM ET</t>
    </r>
    <r>
      <rPr>
        <sz val="8"/>
        <rFont val="Calibri"/>
        <family val="2"/>
        <scheme val="minor"/>
      </rPr>
      <t>.
Certifié PEFC, bilan C.O.V. : A+
Feu : non
Huisserie Perf+ résineux prépeinte, section selon épaisseur cloison.
Vantail avec</t>
    </r>
    <r>
      <rPr>
        <b/>
        <sz val="8"/>
        <rFont val="Calibri"/>
        <family val="2"/>
        <scheme val="minor"/>
      </rPr>
      <t xml:space="preserve"> 2 joints anti pince-doigts de chaque côté</t>
    </r>
    <r>
      <rPr>
        <sz val="8"/>
        <rFont val="Calibri"/>
        <family val="2"/>
        <scheme val="minor"/>
      </rPr>
      <t>, hauteur  1100 mm : cadre résineux, 4 paumelles 130 dont 2 déportées, serrure de sûreté 1 pt (axe à 50) hauteur 1250 mm (Conforme Accessibilité), 1 verrou encastré et 1 verrou en applique sur le semi-fixe, panneaux de fibre prépeints.
Dimensions : 2040 x 930+530 mm, épaisseur 40 mm.
Finitions : Panneaux de fibre prépeints / Stratifié / Stratifié avec insert / Essences fines / Rainures 2 faces (Groove) au choix de l'architecte.
Validation dimensionnelle :
Hauteur : 230 mm à 2700 mm
Largeur : 2 vantaux égaux : 330+330 mm à 1070+1070 mm
         2 vantaux inégaux : Semi-fixe 330 à 1069 mm - Vantail : 331 à 1070 mm
Options :
   serrure de sûreté 1 point axe à 120
   serrure d'urgence D45 axe à 50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</si>
  <si>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feu EI30</t>
    </r>
    <r>
      <rPr>
        <sz val="8"/>
        <rFont val="Calibri"/>
        <family val="2"/>
        <scheme val="minor"/>
      </rPr>
      <t xml:space="preserve"> de marque </t>
    </r>
    <r>
      <rPr>
        <b/>
        <sz val="8"/>
        <rFont val="Calibri"/>
        <family val="2"/>
        <scheme val="minor"/>
      </rPr>
      <t>JELD-WEN réf. CI 30 EM</t>
    </r>
    <r>
      <rPr>
        <sz val="8"/>
        <rFont val="Calibri"/>
        <family val="2"/>
        <scheme val="minor"/>
      </rPr>
      <t>.
Certifié PEFC, bilan C.O.V. : A+
Feu : EI30
Huisserie Perf+ résineux prépeinte, section selon épaisseur cloison.
Vantail avec</t>
    </r>
    <r>
      <rPr>
        <b/>
        <sz val="8"/>
        <rFont val="Calibri"/>
        <family val="2"/>
        <scheme val="minor"/>
      </rPr>
      <t xml:space="preserve"> 2 joints anti pince-doigts de chaque côté</t>
    </r>
    <r>
      <rPr>
        <sz val="8"/>
        <rFont val="Calibri"/>
        <family val="2"/>
        <scheme val="minor"/>
      </rPr>
      <t xml:space="preserve">, hauteur  1100 mm,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dont 2 déportées, serrure de sûreté 1 pt (axe à 50) hauteur 1250 mm (Conforme Accessibilité), panneaux de fibre prépeints.
Dimensions : 2040 x 930 mm, épaisseur 40 mm.
Finitions : Panneaux de fibre prépeints / Stratifié / Stratifié avec insert / Essences fines / Rainures 2 faces (Groove) au choix de l'architecte.
Validation dimensionnelle :
Hauteur : 230 mm à 2346 mm
Largeur : 230 mm à 1070 mm
Options :
  serrure de sûreté 1 point axe à 120
  serrure d'urgence D45 axe à 50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</si>
  <si>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feu EI30</t>
    </r>
    <r>
      <rPr>
        <sz val="8"/>
        <rFont val="Calibri"/>
        <family val="2"/>
        <scheme val="minor"/>
      </rPr>
      <t xml:space="preserve"> de marque </t>
    </r>
    <r>
      <rPr>
        <b/>
        <sz val="8"/>
        <rFont val="Calibri"/>
        <family val="2"/>
        <scheme val="minor"/>
      </rPr>
      <t>JELD-WEN réf. CI 30 EM ET</t>
    </r>
    <r>
      <rPr>
        <sz val="8"/>
        <rFont val="Calibri"/>
        <family val="2"/>
        <scheme val="minor"/>
      </rPr>
      <t>.
Certifié PEFC, bilan C.O.V. : A+
Feu : EI30
Huisserie Perf+ résineux prépeinte avec joint d'étanchéité 3 côtés, section selon épaisseur cloison.
Vantail avec</t>
    </r>
    <r>
      <rPr>
        <b/>
        <sz val="8"/>
        <rFont val="Calibri"/>
        <family val="2"/>
        <scheme val="minor"/>
      </rPr>
      <t xml:space="preserve"> 2 joints anti pince-doigts de chaque côté</t>
    </r>
    <r>
      <rPr>
        <sz val="8"/>
        <rFont val="Calibri"/>
        <family val="2"/>
        <scheme val="minor"/>
      </rPr>
      <t xml:space="preserve">, hauteur  1100 mm,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dont 2 déportées, serrure de sûreté 1 pt (axe à 50) hauteur 1250 mm (Conforme Accessibilité), 1 verrou encastré et 1 verrou en applique sur le semi-fixe, panneaux de fibre prépeints.
Dimensions : 2040 x 930+530 mm, épaisseur 40 mm.
Finitions : Panneaux de fibre prépeints / Stratifié / Stratifié avec insert / Essences fines / Rainures 2 faces (Groove) au choix de l'architecte.
Validation dimensionnelle :
Hauteur : 230 mm à 2346 mm
Largeur : 2 vantaux égaux : 330+330 mm à 1070+1070 mm
         2 vantaux inégaux : Semi-fixe 330 à 1069 mm - Vantail : 331 à 1070 mm
Options :
   serrure de sûreté 1 point axe à 120
   serrure d'urgence D45 axe à 50
   Crémone pompier, fermeture d'urgence en remplacement des verrous sur le semi-fixe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</si>
  <si>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30 (-1 ; -2) dB, feu EI30</t>
    </r>
    <r>
      <rPr>
        <sz val="8"/>
        <rFont val="Calibri"/>
        <family val="2"/>
        <scheme val="minor"/>
      </rPr>
      <t xml:space="preserve"> de marque </t>
    </r>
    <r>
      <rPr>
        <b/>
        <sz val="8"/>
        <rFont val="Calibri"/>
        <family val="2"/>
        <scheme val="minor"/>
      </rPr>
      <t>JELD-WEN réf. AC 30 30 EM</t>
    </r>
    <r>
      <rPr>
        <sz val="8"/>
        <rFont val="Calibri"/>
        <family val="2"/>
        <scheme val="minor"/>
      </rPr>
      <t>.
Certifié PEFC, bilan C.O.V. : A+
Feu : EI30
Acoustique : 30 (-1 ; -2) dB. Ra = 29 dB
Huisserie Perf+ résineux prépeinte avec joint d'étanchéité 3 côtés, section selon épaisseur cloison.
Vantail avec</t>
    </r>
    <r>
      <rPr>
        <b/>
        <sz val="8"/>
        <rFont val="Calibri"/>
        <family val="2"/>
        <scheme val="minor"/>
      </rPr>
      <t xml:space="preserve"> 2 joints anti pince-doigts de chaque côté</t>
    </r>
    <r>
      <rPr>
        <sz val="8"/>
        <rFont val="Calibri"/>
        <family val="2"/>
        <scheme val="minor"/>
      </rPr>
      <t xml:space="preserve">, hauteur  1100 mm,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dont 2 déportées, serrure de sûreté 1 pt (axe à 50) hauteur 1250 mm (Conforme Accessibilité), panneaux de fibre prépeints.
Dimensions : 2040 x 930 mm, épaisseur 40 mm.
Finitions : Panneaux de fibre prépeints / Stratifié / Stratifié avec insert / Essences fines / Rainures 2 faces (Groove) au choix de l'architecte.
Validation dimensionnelle :
Hauteur : 1840 mm à 2240 mm
Largeur : 730 mm à 1030 mm
Options :
  serrure de sûreté 1 point axe à 120
  serrure d'urgence D45 axe à 50
  Oculus 605x405 (29 dB), 1205x405 (33 dB), ø 355 (29 dB).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</si>
  <si>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38 (-1 ; -2) dB, feu EI30</t>
    </r>
    <r>
      <rPr>
        <sz val="8"/>
        <rFont val="Calibri"/>
        <family val="2"/>
        <scheme val="minor"/>
      </rPr>
      <t xml:space="preserve"> de marque </t>
    </r>
    <r>
      <rPr>
        <b/>
        <sz val="8"/>
        <rFont val="Calibri"/>
        <family val="2"/>
        <scheme val="minor"/>
      </rPr>
      <t>JELD-WEN réf. AC 30 38 EM</t>
    </r>
    <r>
      <rPr>
        <sz val="8"/>
        <rFont val="Calibri"/>
        <family val="2"/>
        <scheme val="minor"/>
      </rPr>
      <t>.
Certifié PEFC, bilan C.O.V. : A+
Feu : EI30
Acoustique : 38 (-1 ; -2) dB. Ra = 37 dB
Huisserie Perf+ résineux prépeinte avec joint d'étanchéité 3 côtés, section selon épaisseur cloison.
Vantail avec</t>
    </r>
    <r>
      <rPr>
        <b/>
        <sz val="8"/>
        <rFont val="Calibri"/>
        <family val="2"/>
        <scheme val="minor"/>
      </rPr>
      <t xml:space="preserve"> 2 joints anti pince-doigts de chaque côté</t>
    </r>
    <r>
      <rPr>
        <sz val="8"/>
        <rFont val="Calibri"/>
        <family val="2"/>
        <scheme val="minor"/>
      </rPr>
      <t xml:space="preserve">, hauteur  1100 mm,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dont 2 déportées, serrure de sûreté 1 pt (axe à 50) hauteur 1250 mm (Conforme Accessibilité), panneaux de fibre prépeints.
Dimensions : 2040 x 930 mm, épaisseur 40 mm.
Finitions : Panneaux de fibre prépeints / Stratifié / Stratifié avec insert / Essences fines / Rainures 2 faces (Groove) au choix de l'architecte.
Validation dimensionnelle :
Hauteur : 1840 mm à 2240 mm
Largeur : 730 mm à 1030 mm
Options :
  serrure de sûreté 1 point axe à 120
  serrure d'urgence D45 axe à 50
  Oculus 605x405 (29 dB), 1205x405 (33 dB), ø 355 (29 dB).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</si>
  <si>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39 (0 ; -2) dB, feu EI30</t>
    </r>
    <r>
      <rPr>
        <sz val="8"/>
        <rFont val="Calibri"/>
        <family val="2"/>
        <scheme val="minor"/>
      </rPr>
      <t xml:space="preserve"> de marque </t>
    </r>
    <r>
      <rPr>
        <b/>
        <sz val="8"/>
        <rFont val="Calibri"/>
        <family val="2"/>
        <scheme val="minor"/>
      </rPr>
      <t>JELD-WEN réf. AC 30 39 EM</t>
    </r>
    <r>
      <rPr>
        <sz val="8"/>
        <rFont val="Calibri"/>
        <family val="2"/>
        <scheme val="minor"/>
      </rPr>
      <t xml:space="preserve">.
Certifié PEFC, bilan C.O.V. : A+
Feu : EI30
Acoustique : 39 (0 ; -2) dB. Ra = 39 dB
Huisserie Perf+ résineux prépeinte avec joint d'étanchéité 3 côtés, section selon épaisseur cloison.
Vantail avec 2 joints anti pince-doigts de chaque côté, hauteur  de 50 mm à 1100 mm,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dont 2 déportées, serrure de sûreté 1 pt (axe à 50) hauteur 1250 mm (Conforme Accessibilité), panneaux de fibre prépeints.
Dimensions : 2040 x 930 mm, épaisseur 40 mm.
Finitions : Panneaux de fibre prépeints / Stratifié / Stratifié avec insert / Essences fines / Rainures 2 faces (Groove) au choix de l'architecte.
Validation dimensionnelle :
Hauteur : 1840 mm à 2240 mm
Largeur : 730 mm à 1030 mm
Options :
  serrure de sûreté 1 point axe à 120
  serrure d'urgence D45 axe à 50
  Oculus 605x405 (37 dB), 1205x405 (37 dB), ø 355 (37 dB).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</si>
  <si>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30 (-1 ; -2) dB, feu EI30</t>
    </r>
    <r>
      <rPr>
        <sz val="8"/>
        <rFont val="Calibri"/>
        <family val="2"/>
        <scheme val="minor"/>
      </rPr>
      <t xml:space="preserve"> de marque </t>
    </r>
    <r>
      <rPr>
        <b/>
        <sz val="8"/>
        <rFont val="Calibri"/>
        <family val="2"/>
        <scheme val="minor"/>
      </rPr>
      <t>JELD-WEN réf. AC 30 30 EM ET</t>
    </r>
    <r>
      <rPr>
        <sz val="8"/>
        <rFont val="Calibri"/>
        <family val="2"/>
        <scheme val="minor"/>
      </rPr>
      <t>.
Certifié PEFC, bilan C.O.V. : A+
Feu : EI30
Acoustique : 30 (-1 ; -2) dB. Ra = 28 dB
Huisserie Perf+ résineux prépeinte avec joint d'étanchéité 3 côtés, section selon épaisseur cloison.
Vantail avec</t>
    </r>
    <r>
      <rPr>
        <b/>
        <sz val="8"/>
        <rFont val="Calibri"/>
        <family val="2"/>
        <scheme val="minor"/>
      </rPr>
      <t xml:space="preserve"> 2 joints anti pince-doigts de chaque côté</t>
    </r>
    <r>
      <rPr>
        <sz val="8"/>
        <rFont val="Calibri"/>
        <family val="2"/>
        <scheme val="minor"/>
      </rPr>
      <t xml:space="preserve">, hauteur  1100 mm,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dont 2 déportées, serrure de sûreté 1 pt (axe à 50) hauteur 1250 mm (Conforme Accessibilité), 1 verrou encastré et 1 verrou en applique sur le semi-fixe, panneaux de fibre prépeints.
Dimensions : 2040 x 930+530 mm, épaisseur 40 mm.
Finitions : Panneaux de fibre prépeints / Stratifié / Stratifié avec insert / Essences fines / Rainures 2 faces (Groove) au choix de l'architecte.
Validation dimensionnelle :
Hauteur : 1840 mm à 2240 mm
Largeur : 2 vantaux égaux : 530+530 mm à 1030+1030 mm
         2 vantaux inégaux : Semi-fixe 330 à 930 mm - Vantail : 530 à 1070 mm
Options :
   serrure de sûreté 1 point axe à 120
   serrure d'urgence D45 axe à 50
   Crémone pompier, fermeture d'urgence en remplacement des verrous sur le semi-fixe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</si>
  <si>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Ecole Maternelle 36 (-2 ; -2) dB, feu EI30</t>
    </r>
    <r>
      <rPr>
        <sz val="8"/>
        <rFont val="Calibri"/>
        <family val="2"/>
        <scheme val="minor"/>
      </rPr>
      <t xml:space="preserve"> de marque </t>
    </r>
    <r>
      <rPr>
        <b/>
        <sz val="8"/>
        <rFont val="Calibri"/>
        <family val="2"/>
        <scheme val="minor"/>
      </rPr>
      <t>JELD-WEN réf. AC 30 36 EM ET</t>
    </r>
    <r>
      <rPr>
        <sz val="8"/>
        <rFont val="Calibri"/>
        <family val="2"/>
        <scheme val="minor"/>
      </rPr>
      <t>.
Certifié PEFC, bilan C.O.V. : A+
Feu : EI30
Acoustique : 36 (-2 ; -2) dB. Ra = 34 dB
Huisserie Perf+ résineux prépeinte avec joint d'étanchéité 3 côtés, section selon épaisseur cloison.
Vantail avec</t>
    </r>
    <r>
      <rPr>
        <b/>
        <sz val="8"/>
        <rFont val="Calibri"/>
        <family val="2"/>
        <scheme val="minor"/>
      </rPr>
      <t xml:space="preserve"> 2 joints anti pince-doigts de chaque côté</t>
    </r>
    <r>
      <rPr>
        <sz val="8"/>
        <rFont val="Calibri"/>
        <family val="2"/>
        <scheme val="minor"/>
      </rPr>
      <t xml:space="preserve">, hauteur  de 50 mm à 1100 mm,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résineux, 4 paumelles 130 dont 2 déportées, serrure de sûreté 1 pt (axe à 50) hauteur 1250 mm (Conforme Accessibilité), 1 verrou encastré et 1 verrou en applique sur le semi-fixe, panneaux de fibre prépeints.
Dimensions : 2040 x 930+530 mm, épaisseur 40 mm.
Finitions : Panneaux de fibre prépeints / Stratifié / Stratifié avec insert / Essences fines / Rainures 2 faces (Groove) au choix de l'architecte.
Validation dimensionnelle :
Hauteur : 1840 mm à 2240 mm
Largeur : 2 vantaux égaux : 530+530 mm à 830+830 mm
         2 vantaux inégaux : Semi-fixe 430 à 530 mm - Vantail : 630 à 1070 mm
Options :
   serrure de sûreté 1 point axe à 120
   serrure d'urgence D45 axe à 50
   Crémone pompier, fermeture d'urgence en remplacement des verrous sur le semi-fixe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</si>
  <si>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1 mm</t>
    </r>
    <r>
      <rPr>
        <sz val="8"/>
        <rFont val="Calibri"/>
        <family val="2"/>
        <scheme val="minor"/>
      </rPr>
      <t xml:space="preserve"> de marque </t>
    </r>
    <r>
      <rPr>
        <b/>
        <sz val="8"/>
        <rFont val="Calibri"/>
        <family val="2"/>
        <scheme val="minor"/>
      </rPr>
      <t>JELD-WEN réf. TX1</t>
    </r>
    <r>
      <rPr>
        <sz val="8"/>
        <rFont val="Calibri"/>
        <family val="2"/>
        <scheme val="minor"/>
      </rPr>
      <t xml:space="preserve">.
Certifié PEFC, bilan C.O.V. : A+
Plomb : 1 mm
Huisserie Tech+ bois dur avec feuille de plomb incorporée (1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0,5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2115 mm
Largeur : 630 mm à 1190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</si>
  <si>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1 mm</t>
    </r>
    <r>
      <rPr>
        <sz val="8"/>
        <rFont val="Calibri"/>
        <family val="2"/>
        <scheme val="minor"/>
      </rPr>
      <t xml:space="preserve"> de marque </t>
    </r>
    <r>
      <rPr>
        <b/>
        <sz val="8"/>
        <rFont val="Calibri"/>
        <family val="2"/>
        <scheme val="minor"/>
      </rPr>
      <t>JELD-WEN réf. TX1 ET</t>
    </r>
    <r>
      <rPr>
        <sz val="8"/>
        <rFont val="Calibri"/>
        <family val="2"/>
        <scheme val="minor"/>
      </rPr>
      <t xml:space="preserve">.
Certifié PEFC, bilan C.O.V. : A+
Plomb : 1 mm
Huisserie Tech+ bois dur avec feuille de plomb incorporée (1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0,5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230 à 929 mm - Vantail : 231 à 930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</si>
  <si>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2 mm</t>
    </r>
    <r>
      <rPr>
        <sz val="8"/>
        <rFont val="Calibri"/>
        <family val="2"/>
        <scheme val="minor"/>
      </rPr>
      <t xml:space="preserve"> de marque </t>
    </r>
    <r>
      <rPr>
        <b/>
        <sz val="8"/>
        <rFont val="Calibri"/>
        <family val="2"/>
        <scheme val="minor"/>
      </rPr>
      <t>JELD-WEN réf. TX2</t>
    </r>
    <r>
      <rPr>
        <sz val="8"/>
        <rFont val="Calibri"/>
        <family val="2"/>
        <scheme val="minor"/>
      </rPr>
      <t xml:space="preserve">.
Certifié PEFC, bilan C.O.V. : A+
Plomb : 2 mm
Huisserie Tech+ bois dur avec feuille de plomb incorporée (2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1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2115 mm
Largeur : 630 mm à 1190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</si>
  <si>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2 mm</t>
    </r>
    <r>
      <rPr>
        <sz val="8"/>
        <rFont val="Calibri"/>
        <family val="2"/>
        <scheme val="minor"/>
      </rPr>
      <t xml:space="preserve"> de marque </t>
    </r>
    <r>
      <rPr>
        <b/>
        <sz val="8"/>
        <rFont val="Calibri"/>
        <family val="2"/>
        <scheme val="minor"/>
      </rPr>
      <t>JELD-WEN réf. TX2 ET</t>
    </r>
    <r>
      <rPr>
        <sz val="8"/>
        <rFont val="Calibri"/>
        <family val="2"/>
        <scheme val="minor"/>
      </rPr>
      <t xml:space="preserve">.
Certifié PEFC, bilan C.O.V. : A+
Plomb : 2 mm
Huisserie Tech+ bois dur avec feuille de plomb incorporée (2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1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230 à 929 mm - Vantail : 231 à 930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</si>
  <si>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4 mm</t>
    </r>
    <r>
      <rPr>
        <sz val="8"/>
        <rFont val="Calibri"/>
        <family val="2"/>
        <scheme val="minor"/>
      </rPr>
      <t xml:space="preserve"> de marque </t>
    </r>
    <r>
      <rPr>
        <b/>
        <sz val="8"/>
        <rFont val="Calibri"/>
        <family val="2"/>
        <scheme val="minor"/>
      </rPr>
      <t>JELD-WEN réf. TX4</t>
    </r>
    <r>
      <rPr>
        <sz val="8"/>
        <rFont val="Calibri"/>
        <family val="2"/>
        <scheme val="minor"/>
      </rPr>
      <t xml:space="preserve">.
Certifié PEFC, bilan C.O.V. : A+
Plomb : 4 mm
Huisserie Tech+ bois dur avec feuille de plomb incorporée (4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2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2115 mm
Largeur : 630 mm à 1190 mm
Options :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</si>
  <si>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4 mm</t>
    </r>
    <r>
      <rPr>
        <sz val="8"/>
        <rFont val="Calibri"/>
        <family val="2"/>
        <scheme val="minor"/>
      </rPr>
      <t xml:space="preserve"> de marque </t>
    </r>
    <r>
      <rPr>
        <b/>
        <sz val="8"/>
        <rFont val="Calibri"/>
        <family val="2"/>
        <scheme val="minor"/>
      </rPr>
      <t>JELD-WEN réf. TX4 ET</t>
    </r>
    <r>
      <rPr>
        <sz val="8"/>
        <rFont val="Calibri"/>
        <family val="2"/>
        <scheme val="minor"/>
      </rPr>
      <t xml:space="preserve">.
Certifié PEFC, bilan C.O.V. : A+
Plomb : 4 mm
Huisserie Tech+ bois dur avec feuille de plomb incorporée (4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2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230 à 929 mm - Vantail : 231 à 930 mm
Options :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</si>
  <si>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1 mm, EI30</t>
    </r>
    <r>
      <rPr>
        <sz val="8"/>
        <rFont val="Calibri"/>
        <family val="2"/>
        <scheme val="minor"/>
      </rPr>
      <t xml:space="preserve"> de marque </t>
    </r>
    <r>
      <rPr>
        <b/>
        <sz val="8"/>
        <rFont val="Calibri"/>
        <family val="2"/>
        <scheme val="minor"/>
      </rPr>
      <t>JELD-WEN réf. TX1 30</t>
    </r>
    <r>
      <rPr>
        <sz val="8"/>
        <rFont val="Calibri"/>
        <family val="2"/>
        <scheme val="minor"/>
      </rPr>
      <t xml:space="preserve">.
Certifié PEFC, bilan C.O.V. : A+
Plomb : 1 mm
Feu : EI30
Huisserie Tech+ bois dur avec feuille de plomb incorporée (1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0,5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2040 mm
Largeur : 630 mm à 1190 mm
(surface maxi 2,28 m2)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</si>
  <si>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1 mm, EI30</t>
    </r>
    <r>
      <rPr>
        <sz val="8"/>
        <rFont val="Calibri"/>
        <family val="2"/>
        <scheme val="minor"/>
      </rPr>
      <t xml:space="preserve"> de marque </t>
    </r>
    <r>
      <rPr>
        <b/>
        <sz val="8"/>
        <rFont val="Calibri"/>
        <family val="2"/>
        <scheme val="minor"/>
      </rPr>
      <t>JELD-WEN réf. TX1 30 ET</t>
    </r>
    <r>
      <rPr>
        <sz val="8"/>
        <rFont val="Calibri"/>
        <family val="2"/>
        <scheme val="minor"/>
      </rPr>
      <t xml:space="preserve">.
Certifié PEFC, bilan C.O.V. : A+
Plomb : 1 mm
Feu : EI30
Huisserie Tech+ bois dur avec feuille de plomb incorporée (1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0,5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430 à 929 mm - Vantail : 431 à 930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</si>
  <si>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2 mm, EI30</t>
    </r>
    <r>
      <rPr>
        <sz val="8"/>
        <rFont val="Calibri"/>
        <family val="2"/>
        <scheme val="minor"/>
      </rPr>
      <t xml:space="preserve"> de marque </t>
    </r>
    <r>
      <rPr>
        <b/>
        <sz val="8"/>
        <rFont val="Calibri"/>
        <family val="2"/>
        <scheme val="minor"/>
      </rPr>
      <t>JELD-WEN réf. TX2 30</t>
    </r>
    <r>
      <rPr>
        <sz val="8"/>
        <rFont val="Calibri"/>
        <family val="2"/>
        <scheme val="minor"/>
      </rPr>
      <t xml:space="preserve">.
Certifié PEFC, bilan C.O.V. : A+
Plomb : 2 mm
Feu : EI30
Huisserie Tech+ bois dur avec feuille de plomb incorporée (2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1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2040 mm
Largeur : 630 mm à 1190 mm
(surface maxi 2,28 m2)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</si>
  <si>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2 mm, EI30</t>
    </r>
    <r>
      <rPr>
        <sz val="8"/>
        <rFont val="Calibri"/>
        <family val="2"/>
        <scheme val="minor"/>
      </rPr>
      <t xml:space="preserve"> de marque </t>
    </r>
    <r>
      <rPr>
        <b/>
        <sz val="8"/>
        <rFont val="Calibri"/>
        <family val="2"/>
        <scheme val="minor"/>
      </rPr>
      <t>JELD-WEN réf. TX2 30 ET</t>
    </r>
    <r>
      <rPr>
        <sz val="8"/>
        <rFont val="Calibri"/>
        <family val="2"/>
        <scheme val="minor"/>
      </rPr>
      <t xml:space="preserve">.
Certifié PEFC, bilan C.O.V. : A+
Plomb : 2 mm
Feu : EI30
Huisserie Tech+ bois dur avec feuille de plomb incorporée (2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1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430 à 929 mm - Vantail : 431 à 930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</si>
  <si>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4 mm, EI30</t>
    </r>
    <r>
      <rPr>
        <sz val="8"/>
        <rFont val="Calibri"/>
        <family val="2"/>
        <scheme val="minor"/>
      </rPr>
      <t xml:space="preserve"> de marque </t>
    </r>
    <r>
      <rPr>
        <b/>
        <sz val="8"/>
        <rFont val="Calibri"/>
        <family val="2"/>
        <scheme val="minor"/>
      </rPr>
      <t>JELD-WEN réf. TX4 30</t>
    </r>
    <r>
      <rPr>
        <sz val="8"/>
        <rFont val="Calibri"/>
        <family val="2"/>
        <scheme val="minor"/>
      </rPr>
      <t xml:space="preserve">.
Certifié PEFC, bilan C.O.V. : A+
Plomb : 4 mm
Feu : EI30
Huisserie Tech+ bois dur avec feuille de plomb incorporée (4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2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2040 mm
Largeur : 630 mm à 1190 mm
(surface maxi 2,28 m2)
Options :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</si>
  <si>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4 mm, EI30</t>
    </r>
    <r>
      <rPr>
        <sz val="8"/>
        <rFont val="Calibri"/>
        <family val="2"/>
        <scheme val="minor"/>
      </rPr>
      <t xml:space="preserve"> de marque </t>
    </r>
    <r>
      <rPr>
        <b/>
        <sz val="8"/>
        <rFont val="Calibri"/>
        <family val="2"/>
        <scheme val="minor"/>
      </rPr>
      <t>JELD-WEN réf. TX4 30 ET</t>
    </r>
    <r>
      <rPr>
        <sz val="8"/>
        <rFont val="Calibri"/>
        <family val="2"/>
        <scheme val="minor"/>
      </rPr>
      <t xml:space="preserve">.
Certifié PEFC, bilan C.O.V. : A+
Plomb : 4 mm
Feu : EI30
Huisserie Tech+ bois dur avec feuille de plomb incorporée (4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2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430 à 929 mm - Vantail : 431 à 930 mm
Options :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</si>
  <si>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1 mm, Acoustique 33 (-1 ; npd) dB, feu EI30</t>
    </r>
    <r>
      <rPr>
        <sz val="8"/>
        <rFont val="Calibri"/>
        <family val="2"/>
        <scheme val="minor"/>
      </rPr>
      <t xml:space="preserve"> de marque </t>
    </r>
    <r>
      <rPr>
        <b/>
        <sz val="8"/>
        <rFont val="Calibri"/>
        <family val="2"/>
        <scheme val="minor"/>
      </rPr>
      <t>JELD-WEN réf. TX1 30 33</t>
    </r>
    <r>
      <rPr>
        <sz val="8"/>
        <rFont val="Calibri"/>
        <family val="2"/>
        <scheme val="minor"/>
      </rPr>
      <t xml:space="preserve">.
Certifié PEFC, bilan C.O.V. : A+
Plomb : 1 mm
Feu : EI30
Acoustique : 33 (-1 ; npd) dB. Ra = 32 dB
Huisserie Tech+ bois dur avec feuille de plomb incorporée (1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0,5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2040 mm
Largeur : 630 mm à 1190 mm
(surface maxi 2,28 m2)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</si>
  <si>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1 mm, Acoustique 33 (-1 ; npd) dB, feu EI30</t>
    </r>
    <r>
      <rPr>
        <sz val="8"/>
        <rFont val="Calibri"/>
        <family val="2"/>
        <scheme val="minor"/>
      </rPr>
      <t xml:space="preserve"> de marque </t>
    </r>
    <r>
      <rPr>
        <b/>
        <sz val="8"/>
        <rFont val="Calibri"/>
        <family val="2"/>
        <scheme val="minor"/>
      </rPr>
      <t>JELD-WEN réf. TX1 30 33 ET</t>
    </r>
    <r>
      <rPr>
        <sz val="8"/>
        <rFont val="Calibri"/>
        <family val="2"/>
        <scheme val="minor"/>
      </rPr>
      <t xml:space="preserve">.
Certifié PEFC, bilan C.O.V. : A+
Plomb : 1 mm
Feu : EI30
Acoustique : 33 (-1 ; npd) dB. Ra = 32 dB
Huisserie Tech+ bois dur avec feuille de plomb incorporée (1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0,5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430 à 929 mm - Vantail : 431 à 930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</si>
  <si>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2 mm, Acoustique 34 (0 ; -1) dB, feu EI30</t>
    </r>
    <r>
      <rPr>
        <sz val="8"/>
        <rFont val="Calibri"/>
        <family val="2"/>
        <scheme val="minor"/>
      </rPr>
      <t xml:space="preserve"> de marque </t>
    </r>
    <r>
      <rPr>
        <b/>
        <sz val="8"/>
        <rFont val="Calibri"/>
        <family val="2"/>
        <scheme val="minor"/>
      </rPr>
      <t>JELD-WEN réf. TX2 30 34</t>
    </r>
    <r>
      <rPr>
        <sz val="8"/>
        <rFont val="Calibri"/>
        <family val="2"/>
        <scheme val="minor"/>
      </rPr>
      <t xml:space="preserve">.
Certifié PEFC, bilan C.O.V. : A+
Plomb : 2 mm
Feu : EI30
Acoustique : 34 (0 ; -1) dB. Ra = 34 dB
Huisserie Tech+ bois dur avec feuille de plomb incorporée (2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1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430 à 929 mm - Vantail : 431 à 930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</si>
  <si>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2 mm, Acoustique 34 (0 ; -1) dB, feu EI30</t>
    </r>
    <r>
      <rPr>
        <sz val="8"/>
        <rFont val="Calibri"/>
        <family val="2"/>
        <scheme val="minor"/>
      </rPr>
      <t xml:space="preserve"> de marque </t>
    </r>
    <r>
      <rPr>
        <b/>
        <sz val="8"/>
        <rFont val="Calibri"/>
        <family val="2"/>
        <scheme val="minor"/>
      </rPr>
      <t>JELD-WEN réf. TX2 30 39 ET</t>
    </r>
    <r>
      <rPr>
        <sz val="8"/>
        <rFont val="Calibri"/>
        <family val="2"/>
        <scheme val="minor"/>
      </rPr>
      <t xml:space="preserve">.
Certifié PEFC, bilan C.O.V. : A+
Plomb : 2 mm
Feu : EI30
Acoustique : 34 (0 ; -1) dB. Ra = 34 dB
Huisserie Tech+ bois dur avec feuille de plomb incorporée (2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1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430 à 929 mm - Vantail : 431 à 930 mm
Options :
   Oculus vitrage contre les rayons X 355x255 mm, ø 355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</si>
  <si>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4 mm, Acoustique 39 (-1 ; -3) dB, feu EI30</t>
    </r>
    <r>
      <rPr>
        <sz val="8"/>
        <rFont val="Calibri"/>
        <family val="2"/>
        <scheme val="minor"/>
      </rPr>
      <t xml:space="preserve"> de marque </t>
    </r>
    <r>
      <rPr>
        <b/>
        <sz val="8"/>
        <rFont val="Calibri"/>
        <family val="2"/>
        <scheme val="minor"/>
      </rPr>
      <t>JELD-WEN réf. TX4 30 39</t>
    </r>
    <r>
      <rPr>
        <sz val="8"/>
        <rFont val="Calibri"/>
        <family val="2"/>
        <scheme val="minor"/>
      </rPr>
      <t xml:space="preserve">.
Certifié PEFC, bilan C.O.V. : A+
Plomb : 4 mm
Feu : EI30
Acoustique : 39 (-1 ; -3) dB. Ra = 38 dB
Huisserie Tech+ bois dur avec feuille de plomb incorporée (4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2 mm,  feuillure de battement, serrure à rouleau 1 pt (axe à 50), verrous haut et bas encastrés sur le semi-fixe, panneaux de fibre prépeints.
Dimensions : 2040 x 930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430 à 929 mm - Vantail : 431 à 930 mm
Options :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</si>
  <si>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Anti rayons X, plomb 4 mm, Acoustique 39 (-1 ; -3) dB, feu EI30</t>
    </r>
    <r>
      <rPr>
        <sz val="8"/>
        <rFont val="Calibri"/>
        <family val="2"/>
        <scheme val="minor"/>
      </rPr>
      <t xml:space="preserve"> de marque </t>
    </r>
    <r>
      <rPr>
        <b/>
        <sz val="8"/>
        <rFont val="Calibri"/>
        <family val="2"/>
        <scheme val="minor"/>
      </rPr>
      <t>JELD-WEN réf. TX4 30 39 ET</t>
    </r>
    <r>
      <rPr>
        <sz val="8"/>
        <rFont val="Calibri"/>
        <family val="2"/>
        <scheme val="minor"/>
      </rPr>
      <t xml:space="preserve">.
Certifié PEFC, bilan C.O.V. : A+
Plomb : 4 mm
Feu : EI30
Acoustique : 39 (-1 ; -3) dB. Ra = 38 dB
Huisserie Tech+ bois dur avec feuille de plomb incorporée (4 mm), section selon épaisseur cloison.
Vantail </t>
    </r>
    <r>
      <rPr>
        <b/>
        <sz val="8"/>
        <rFont val="Calibri"/>
        <family val="2"/>
        <scheme val="minor"/>
      </rPr>
      <t>sans joint intumescent apparent</t>
    </r>
    <r>
      <rPr>
        <sz val="8"/>
        <rFont val="Calibri"/>
        <family val="2"/>
        <scheme val="minor"/>
      </rPr>
      <t xml:space="preserve"> sur les montants de porte, ni sur l'huisserie </t>
    </r>
    <r>
      <rPr>
        <b/>
        <sz val="8"/>
        <rFont val="Calibri"/>
        <family val="2"/>
        <scheme val="minor"/>
      </rPr>
      <t>empêchant sa dégradation</t>
    </r>
    <r>
      <rPr>
        <sz val="8"/>
        <rFont val="Calibri"/>
        <family val="2"/>
        <scheme val="minor"/>
      </rPr>
      <t xml:space="preserve"> : cadre montants bois dur, traverses résineux, 4/5 paumelles spécifiques, âme renforcée par 2 feuilles de plomb d'ép. 2 mm,  feuillure de battement, serrure à rouleau 1 pt (axe à 50), verrous haut et bas encastrés sur le semi-fixe, panneaux de fibre prépeints.
Dimensions : 2040 x 930+530 mm, épaisseur 50 mm.
Finitions : Panneaux de fibre prépeints / Stratifié / Stratifié avec insert / Essences fines / Rainures 2 faces (Groove) au choix de l'architecte.
Validation dimensionnelle totale :
Hauteur : 230 mm à 2115 mm
Largeur : 2 vantaux égaux : 230+230 mm à 1070+1070 mm
         2 vantaux inégaux : Semi-fixe 430 à 929 mm - Vantail : 431 à 930 mm
Options :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</si>
  <si>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Cloison vitrée sans performance de marque JELD-WEN
</t>
    </r>
    <r>
      <rPr>
        <sz val="8"/>
        <rFont val="Calibri"/>
        <family val="2"/>
        <scheme val="minor"/>
      </rPr>
      <t>Huisserie Tech+ bois dur à peindre 66x54 mm, 4 côtés, parcloses hêtre, vitrage Stadip 44/2 ép. 9 mm
Certifié PEFC, bilan C.O.V. : A+
Feu : non
Dimensions :
Hauteur : de 500 à 2700 mm
Largeur : de 500 à 1300 mm
Options :
    Huisserie : 72x54 mm, 86x54 mm (cloison de 72 mm), 117x54 mm (cloison de 100 mm)</t>
    </r>
  </si>
  <si>
    <r>
      <rPr>
        <b/>
        <sz val="8"/>
        <rFont val="Calibri"/>
        <family val="2"/>
        <scheme val="minor"/>
      </rPr>
      <t>Cloison vitrée sans performance</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66x54 mm, 4 côtés, parcloses hêtre, vitrage Stadip 44/2 ép. 9 mm
Certifié PEFC, bilan C.O.V. : A+
Feu : non
Dimensions :
Hauteur : de 500 à 2700 mm
Largeur : de 500 à 1500 mm
Options :
    Huisserie : 72x54 mm, 86x54 mm (cloison de 72 mm), 117x54 mm (cloison de 100 mm)</t>
    </r>
  </si>
  <si>
    <r>
      <rPr>
        <b/>
        <sz val="8"/>
        <rFont val="Calibri"/>
        <family val="2"/>
        <scheme val="minor"/>
      </rPr>
      <t>Cloison vitrée feu E30</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72x54 mm, 4 côtés, parcloses hêtre, vitrage Pyrobelite 10 ép. 11 mm
Certifié PEFC, bilan C.O.V. : A+
Feu : E30
Dimensions :
Hauteur : de 500 à 2700 mm
Largeur : de 500 à 1394 mm
Options :
    Huisserie : 86x54 mm (cloison de 72 mm), 117x54 mm (cloison de 100 mm)</t>
    </r>
  </si>
  <si>
    <r>
      <rPr>
        <b/>
        <sz val="8"/>
        <rFont val="Calibri"/>
        <family val="2"/>
        <scheme val="minor"/>
      </rPr>
      <t>Cloison vitrée feu E30</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72x54 mm, 4 côtés, parcloses hêtre, vitrage Pyrobelite 10 ép. 11 mm
Certifié PEFC, bilan C.O.V. : A+
Feu : E30
Dimensions :
Hauteur : de 500 à 1204 mm
Largeur : de 500 à 2314 mm
Options :
    Huisserie : 86x54 mm (cloison de 72 mm), 117x54 mm (cloison de 100 mm)</t>
    </r>
  </si>
  <si>
    <r>
      <rPr>
        <b/>
        <sz val="8"/>
        <rFont val="Calibri"/>
        <family val="2"/>
        <scheme val="minor"/>
      </rPr>
      <t>Cloison vitrée feu EI30</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72x54 mm, 4 côtés, parcloses hêtre, vitrage Pyrobel 16 ép. 16 mm
Certifié PEFC, bilan C.O.V. : A+
Feu : EI30
Dimensions :
Hauteur : de 500 à 2700 mm
Largeur : de 500 à 1774 mm
Options :
    Huisserie : 86x54 mm (cloison de 72 mm), 117x54 mm (cloison de 100 mm)</t>
    </r>
  </si>
  <si>
    <r>
      <rPr>
        <b/>
        <sz val="8"/>
        <rFont val="Calibri"/>
        <family val="2"/>
        <scheme val="minor"/>
      </rPr>
      <t>Cloison vitrée feu EI30</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72x54 mm, 4 côtés, parcloses hêtre, vitrage Pyrobel 16 ép. 16 mm
Certifié PEFC, bilan C.O.V. : A+
Feu : EI30
Dimensions :
Hauteur : de 500 à 1524 mm
Largeur : de 500 à 2700 mm
Options :
    Huisserie : 86x54 mm (cloison de 72 mm), 117x54 mm (cloison de 100 mm)</t>
    </r>
  </si>
  <si>
    <r>
      <rPr>
        <b/>
        <sz val="8"/>
        <rFont val="Calibri"/>
        <family val="2"/>
        <scheme val="minor"/>
      </rPr>
      <t>Cloison vitrée feu EI60</t>
    </r>
    <r>
      <rPr>
        <sz val="8"/>
        <rFont val="Calibri"/>
        <family val="2"/>
        <scheme val="minor"/>
      </rPr>
      <t xml:space="preserve"> de marque </t>
    </r>
    <r>
      <rPr>
        <b/>
        <sz val="8"/>
        <rFont val="Calibri"/>
        <family val="2"/>
        <scheme val="minor"/>
      </rPr>
      <t>JELD-WEN</t>
    </r>
    <r>
      <rPr>
        <sz val="8"/>
        <rFont val="Calibri"/>
        <family val="2"/>
        <scheme val="minor"/>
      </rPr>
      <t xml:space="preserve"> réf. Huisserie Tech+ bois dur à peindre 117x54 mm (cloison de 100 mm), 4 côtés, parcloses hêtre, vitrage Pyrobel 25 ép. 25 mm
Certifié PEFC, bilan C.O.V. : A+
Feu : EI60
Dimensions :
Hauteur : de 500 à 2700 mm
Largeur : de 500 à 1984 mm</t>
    </r>
  </si>
  <si>
    <r>
      <rPr>
        <b/>
        <sz val="8"/>
        <rFont val="Calibri"/>
        <family val="2"/>
        <scheme val="minor"/>
      </rPr>
      <t>Cloison vitrée feu EI60</t>
    </r>
    <r>
      <rPr>
        <sz val="8"/>
        <rFont val="Calibri"/>
        <family val="2"/>
        <scheme val="minor"/>
      </rPr>
      <t xml:space="preserve"> de marque </t>
    </r>
    <r>
      <rPr>
        <b/>
        <sz val="8"/>
        <rFont val="Calibri"/>
        <family val="2"/>
        <scheme val="minor"/>
      </rPr>
      <t>JELD-WEN</t>
    </r>
    <r>
      <rPr>
        <sz val="8"/>
        <rFont val="Calibri"/>
        <family val="2"/>
        <scheme val="minor"/>
      </rPr>
      <t xml:space="preserve"> réf. Huisserie Tech+ bois dur à peindre 117x54 mm (cloison de 100 mm), 4 côtés, parcloses hêtre, vitrage Pyrobel 25 ép. 25 mm
Certifié PEFC, bilan C.O.V. : A+
Feu : EI60
Dimensions :
Hauteur : de 500 à 1614 mm
Largeur : de 500 à 2606 mm</t>
    </r>
  </si>
  <si>
    <r>
      <rPr>
        <b/>
        <sz val="8"/>
        <rFont val="Calibri"/>
        <family val="2"/>
        <scheme val="minor"/>
      </rPr>
      <t>Cloison vitrée acoustique 35 (-1 ; -2) dB non feu</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66x54 mm, 4 côtés, parcloses hêtre, vitrage Stadip 44/2 ép. 9 mm
Certifié PEFC, bilan C.O.V. : A+
Feu : EI60
Acoustique : 35 (-1 ; -2) dB. Ra = 34 dB
Dimensions :
Hauteur : de 500 à 2700 mm
Largeur : de 500 à 1300 mm
Options :
    Huisserie : 72x54 mm, 86x54 mm (cloison de 72 mm), 117x54 mm (cloison de 100 mm)</t>
    </r>
  </si>
  <si>
    <r>
      <rPr>
        <b/>
        <sz val="8"/>
        <rFont val="Calibri"/>
        <family val="2"/>
        <scheme val="minor"/>
      </rPr>
      <t>Cloison vitrée acoustique 35 (-1 ; -2) dB non feu</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66x54 mm, 4 côtés, parcloses hêtre, vitrage Stadip 44/2 ép. 9 mm
Certifié PEFC, bilan C.O.V. : A+
Feu : non
Acoustique : 35 (-1 ; -2) dB. Ra = 34 dB
Dimensions :
Hauteur : de 500 à 2700 mm
Largeur : de 500 à 1500 mm
Options :
    Huisserie : 72x54 mm, 86x54 mm (cloison de 72 mm), 117x54 mm (cloison de 100 mm)</t>
    </r>
  </si>
  <si>
    <r>
      <rPr>
        <b/>
        <sz val="8"/>
        <rFont val="Calibri"/>
        <family val="2"/>
        <scheme val="minor"/>
      </rPr>
      <t>Cloison vitrée acoustique 37 (-1 ; -3) dB, feu E30</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72x54 mm, 4 côtés, parcloses hêtre, vitrage Pyrobelite 10 ép. 11 mm
Certifié PEFC, bilan C.O.V. : A+
Feu : E30
Acoustique : 37 (-1 ; -3) dB. Ra = 36 dB
Dimensions :
Hauteur : de 500 à 2700 mm
Largeur : de 500 à 1394 mm
Options :
    Huisserie : 86x54 mm (cloison de 72 mm), 117x54 mm (cloison de 100 mm)</t>
    </r>
  </si>
  <si>
    <r>
      <rPr>
        <b/>
        <sz val="8"/>
        <rFont val="Calibri"/>
        <family val="2"/>
        <scheme val="minor"/>
      </rPr>
      <t>Cloison vitrée acoustique 37 (-1 ; -3) dB, feu E30</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72x54 mm, 4 côtés, parcloses hêtre, vitrage Pyrobelite 10 ép. 11 mm
Certifié PEFC, bilan C.O.V. : A+
Feu : E30
Acoustique : 37 (-1 ; -3) dB. Ra = 36 dB
Dimensions :
Hauteur : de 500 à 1204 mm
Largeur : de 500 à 2314 mm
Options :
    Huisserie : 86x54 mm (cloison de 72 mm), 117x54 mm (cloison de 100 mm)</t>
    </r>
  </si>
  <si>
    <r>
      <rPr>
        <b/>
        <sz val="8"/>
        <rFont val="Calibri"/>
        <family val="2"/>
        <scheme val="minor"/>
      </rPr>
      <t>Cloison vitrée acoustique 39 (-1 ; -3) dB, feu EI30</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72x54 mm, 4 côtés, parcloses hêtre, vitrage Pyrobel 16 ép. 16 mm
Certifié PEFC, bilan C.O.V. : A+
Feu : EI30
Acoustique : 40 (-1 ; -3) dB. Ra = 39 dB
Dimensions :
Hauteur : de 500 à 2700 mm
Largeur : de 500 à 1774 mm
Options :
    Huisserie : 86x54 mm (cloison de 72 mm), 117x54 mm (cloison de 100 mm)</t>
    </r>
  </si>
  <si>
    <r>
      <rPr>
        <b/>
        <sz val="8"/>
        <rFont val="Calibri"/>
        <family val="2"/>
        <scheme val="minor"/>
      </rPr>
      <t>Cloison vitrée acoustique 39 (-1 ; -3) dB, feu EI30</t>
    </r>
    <r>
      <rPr>
        <sz val="8"/>
        <rFont val="Calibri"/>
        <family val="2"/>
        <scheme val="minor"/>
      </rPr>
      <t xml:space="preserve"> de marque </t>
    </r>
    <r>
      <rPr>
        <b/>
        <sz val="8"/>
        <rFont val="Calibri"/>
        <family val="2"/>
        <scheme val="minor"/>
      </rPr>
      <t xml:space="preserve">JELD-WEN
</t>
    </r>
    <r>
      <rPr>
        <sz val="8"/>
        <rFont val="Calibri"/>
        <family val="2"/>
        <scheme val="minor"/>
      </rPr>
      <t>Huisserie Tech+ bois dur à peindre 72x54 mm, 4 côtés, parcloses hêtre, vitrage Pyrobel 16 ép. 16 mm
Certifié PEFC, bilan C.O.V. : A+
Feu : EI30
Acoustique : 39 (-1 ; -3) dB. Ra = 38 dB
Dimensions :
Hauteur : de 500 à 1524 mm
Largeur : de 500 à 2700 mm
Options :
    Huisserie : 86x54 mm (cloison de 72 mm), 117x54 mm (cloison de 100 mm)</t>
    </r>
  </si>
  <si>
    <r>
      <rPr>
        <b/>
        <sz val="8"/>
        <rFont val="Calibri"/>
        <family val="2"/>
        <scheme val="minor"/>
      </rPr>
      <t>Cloison vitrée acoustique 40 (-1 ; -3) dB, feu EI60</t>
    </r>
    <r>
      <rPr>
        <sz val="8"/>
        <rFont val="Calibri"/>
        <family val="2"/>
        <scheme val="minor"/>
      </rPr>
      <t xml:space="preserve"> de marque </t>
    </r>
    <r>
      <rPr>
        <b/>
        <sz val="8"/>
        <rFont val="Calibri"/>
        <family val="2"/>
        <scheme val="minor"/>
      </rPr>
      <t>JELD-WEN</t>
    </r>
    <r>
      <rPr>
        <sz val="8"/>
        <rFont val="Calibri"/>
        <family val="2"/>
        <scheme val="minor"/>
      </rPr>
      <t xml:space="preserve"> réf. Huisserie Tech+ bois dur à peindre 117x54 mm (cloison de 100 mm), 4 côtés, parcloses hêtre, vitrage Pyrobel 25 ép. 25 mm
Certifié PEFC, bilan C.O.V. : A+
Feu : EI60
Acoustique : 40 (-1 ; -3) dB. Ra = 39 dB
Dimensions :
Hauteur : de 500 à 2700 mm
Largeur : de 500 à 1984 mm</t>
    </r>
  </si>
  <si>
    <r>
      <rPr>
        <b/>
        <sz val="8"/>
        <rFont val="Calibri"/>
        <family val="2"/>
        <scheme val="minor"/>
      </rPr>
      <t>Cloison vitrée acoustique 40 (-1 ; -3) dB, feu EI60</t>
    </r>
    <r>
      <rPr>
        <sz val="8"/>
        <rFont val="Calibri"/>
        <family val="2"/>
        <scheme val="minor"/>
      </rPr>
      <t xml:space="preserve"> de marque </t>
    </r>
    <r>
      <rPr>
        <b/>
        <sz val="8"/>
        <rFont val="Calibri"/>
        <family val="2"/>
        <scheme val="minor"/>
      </rPr>
      <t>JELD-WEN</t>
    </r>
    <r>
      <rPr>
        <sz val="8"/>
        <rFont val="Calibri"/>
        <family val="2"/>
        <scheme val="minor"/>
      </rPr>
      <t xml:space="preserve"> réf. Huisserie Tech+ bois dur à peindre 117x54 mm (cloison de 100 mm), 4 côtés, parcloses hêtre, vitrage Pyrobel 25 ép. 25 mm
Certifié PEFC, bilan C.O.V. : A+
Feu : EI60
Acoustique : 40 (-1 ; -3) dB. Ra = 39 dB
Dimensions :
Hauteur : de 500 à 1614 mm
Largeur : de 500 à 2606 mm</t>
    </r>
  </si>
  <si>
    <r>
      <rPr>
        <b/>
        <sz val="8"/>
        <rFont val="Calibri"/>
        <family val="2"/>
        <scheme val="minor"/>
      </rPr>
      <t>Bloc-porte Largement vitré âme pleine</t>
    </r>
    <r>
      <rPr>
        <sz val="8"/>
        <rFont val="Calibri"/>
        <family val="2"/>
        <scheme val="minor"/>
      </rPr>
      <t xml:space="preserve"> de marque </t>
    </r>
    <r>
      <rPr>
        <b/>
        <sz val="8"/>
        <rFont val="Calibri"/>
        <family val="2"/>
        <scheme val="minor"/>
      </rPr>
      <t>JELD-WEN réf. LV 1V</t>
    </r>
    <r>
      <rPr>
        <sz val="8"/>
        <rFont val="Calibri"/>
        <family val="2"/>
        <scheme val="minor"/>
      </rPr>
      <t xml:space="preserve">, conforme à la norme NF 23-311.
Certifié PEFC, bilan C.O.V. : A+
Huisserie Perf+ résineux prépeinte, section selon épaisseur cloison.
Vantail cadre périphérique 120 mm avec vitrage, parclose bois dur affleurante : cadre résineux, âme agglomérée, 4 paumelles 130 renforcée avec cache paumelle gris, serrure de sûreté 1 pt (axe à 50), panneaux de fibre prépeints
Dimensions : 2040 x 930 mm, épaisseur 40 mm..
</t>
    </r>
    <r>
      <rPr>
        <u/>
        <sz val="8"/>
        <rFont val="Calibri"/>
        <family val="2"/>
        <scheme val="minor"/>
      </rPr>
      <t>Finitions</t>
    </r>
    <r>
      <rPr>
        <sz val="8"/>
        <rFont val="Calibri"/>
        <family val="2"/>
        <scheme val="minor"/>
      </rPr>
      <t xml:space="preserve"> : Panneaux de fibre prépeints / Stratifié / Essences fines au choix de l'architecte.
Validation dimensionnelle :
Hauteur : 530 mm à 2300 mm
Largeur : 530 mm à 1070 mm
Options :
   traverses intermédiaire centrée ou désaxée
   charnières invisibles
   serrure 3 ou 5 points axe à 50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</si>
  <si>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âme pleine</t>
    </r>
    <r>
      <rPr>
        <sz val="8"/>
        <rFont val="Calibri"/>
        <family val="2"/>
        <scheme val="minor"/>
      </rPr>
      <t xml:space="preserve"> de marque </t>
    </r>
    <r>
      <rPr>
        <b/>
        <sz val="8"/>
        <rFont val="Calibri"/>
        <family val="2"/>
        <scheme val="minor"/>
      </rPr>
      <t>JELD-WEN réf. LV 2V</t>
    </r>
    <r>
      <rPr>
        <sz val="8"/>
        <rFont val="Calibri"/>
        <family val="2"/>
        <scheme val="minor"/>
      </rPr>
      <t xml:space="preserve">, conforme à la norme NF 23-311.
Certifié PEFC, bilan C.O.V. : A+
Huisserie Perf+ résineux prépeinte, section selon épaisseur cloison.
Vantail cadre périphérique 120 mm avec vitrage, parclose bois dur affleurante : cadre résineux, âme agglomérée, 4 paumelles 130 renforcée avec cache paumelle gris,  feuillure centrale de battement, serrure de sûreté 1 pt (axe à 50), , 2 verrous encastrés sur le semi-fixe, panneaux de fibre prépeints.
Dimensions : 2040 x 930+530 mm, épaisseur 40 mm..
</t>
    </r>
    <r>
      <rPr>
        <u/>
        <sz val="8"/>
        <rFont val="Calibri"/>
        <family val="2"/>
        <scheme val="minor"/>
      </rPr>
      <t>Finitions</t>
    </r>
    <r>
      <rPr>
        <sz val="8"/>
        <rFont val="Calibri"/>
        <family val="2"/>
        <scheme val="minor"/>
      </rPr>
      <t xml:space="preserve"> : Panneaux de fibre prépeints / Stratifié / Essences fines au choix de l'architecte.
Validation dimensionnelle :
Hauteur : 530 mm à 2300 mm
Largeur : 2 vantaux égaux : 530+530 mm à 1070+1070 mm
         2 vantaux inégaux : Semi-fixe 530 à 1069 mm - Vantail : 531 à 1070 mm
Options :
   huisserie bois dur à peindre
   traverses intermédiaire centrée ou désaxée
   charnières invisibles
   serrure 3 ou 5 points axe à 50
   serrure d'urgence D45 axe à 50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</si>
  <si>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acoustique 32 (-1 ; -1) dB non feu</t>
    </r>
    <r>
      <rPr>
        <sz val="8"/>
        <rFont val="Calibri"/>
        <family val="2"/>
        <scheme val="minor"/>
      </rPr>
      <t xml:space="preserve"> de marque </t>
    </r>
    <r>
      <rPr>
        <b/>
        <sz val="8"/>
        <rFont val="Calibri"/>
        <family val="2"/>
        <scheme val="minor"/>
      </rPr>
      <t>JELD-WEN réf. AC 32 LV</t>
    </r>
    <r>
      <rPr>
        <sz val="8"/>
        <rFont val="Calibri"/>
        <family val="2"/>
        <scheme val="minor"/>
      </rPr>
      <t>.
Certifié PEFC, bilan C.O.V. : A+
Feu : non
Acoustique : 32 (-1 ; -1) dB. Ra = 31 dB
Huisserie Perf+ résineux prépeinte avec joint d'étanchéité 3 côtés, section selon épaisseur cloison.
Vantail encadrement largeur 120 mm avec vitrage, parclose bois dur affleurante, cadre résineux, âme acoustique, 4 paumelles 130 renforcée avec cache paumelle gris, serrure de sûreté 1 pt (axe à 50), joint double lèvres en partie basse, panneaux de fibre prépeints.
Dimensions : 2040 x 930 mm, épaisseur 40 mm.
Finitions : Panneaux de fibre prépeints / Stratifié / Essences fines au choix de l'architecte.
Validation dimensionnelle :
Hauteur : 1840 mm à 2240 mm
Largeur : 730 mm à 1030 mm
Options :
   traverses intermédiaire centrée ou désaxée
   charnières invisibles
   serrure 3 ou 5 points axe à 50
   serrure d'urgence D45 axe à 50
   Bas du vantail : plinthe automatique référencée de marque JELD-WEN réf. (30 dB Ra), seuil à la suisse bois dur (32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</si>
  <si>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Largement vitré acoustique 35 (-1 ; -3) dB, feu E30/EW30</t>
    </r>
    <r>
      <rPr>
        <sz val="8"/>
        <rFont val="Calibri"/>
        <family val="2"/>
        <scheme val="minor"/>
      </rPr>
      <t xml:space="preserve"> de marque </t>
    </r>
    <r>
      <rPr>
        <b/>
        <sz val="8"/>
        <rFont val="Calibri"/>
        <family val="2"/>
        <scheme val="minor"/>
      </rPr>
      <t>JELD-WEN réf. AC 30 34 LV</t>
    </r>
    <r>
      <rPr>
        <sz val="8"/>
        <rFont val="Calibri"/>
        <family val="2"/>
        <scheme val="minor"/>
      </rPr>
      <t xml:space="preserve">.
Certifié PEFC, bilan C.O.V. : A+
Feu : E30/EW30
Acoustique : 35 (-1 ; -3) dB. Ra = 34 dB
Huisserie Perf+ résineux prépeinte avec joint d'étanchéité 3 côtés, section selon épaisseur cloison.
Vantail cadre périphérique 120 mm avec vitrage, parclose bois dur affleurante : cadre bois dur, 4 paumelles 130 renforcée avec cache paumelle gris, serrure de sûreté 1 pt (axe à 50), joint double lèvres, panneaux de fibre prépeints
Dimensions : 2040 x 930 mm, épaisseur 56 mm.
</t>
    </r>
    <r>
      <rPr>
        <u/>
        <sz val="8"/>
        <rFont val="Calibri"/>
        <family val="2"/>
        <scheme val="minor"/>
      </rPr>
      <t>Finitions</t>
    </r>
    <r>
      <rPr>
        <sz val="8"/>
        <rFont val="Calibri"/>
        <family val="2"/>
        <scheme val="minor"/>
      </rPr>
      <t xml:space="preserve"> : Panneaux de fibre prépeints / Stratifié / Essences fines au choix de l'architecte.
Validation dimensionnelle :
Hauteur : 1840 mm à 2240 mm
Largeur : 730 mm à 1030 mm
Options :
   traverses intermédiaire centrée ou désaxée
   charnières invisibles
   serrure 3 ou 5 points axe à 50
   serrure d'urgence D45 axe à 50
   Bas du vantail : plinthe automatique référencée de marque JELD-WEN réf. (33 dB Ra), seuil à la suisse bois dur (35 dB Ra)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</si>
  <si>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 xml:space="preserve">Bloc-porte DAS Double Action EI30 pivot linteau asservissement déporté </t>
    </r>
    <r>
      <rPr>
        <sz val="8"/>
        <rFont val="Calibri"/>
        <family val="2"/>
        <scheme val="minor"/>
      </rPr>
      <t>de marque</t>
    </r>
    <r>
      <rPr>
        <b/>
        <sz val="8"/>
        <rFont val="Calibri"/>
        <family val="2"/>
        <scheme val="minor"/>
      </rPr>
      <t xml:space="preserve"> JELD-WEN réf. DAS 60 DA PL.</t>
    </r>
    <r>
      <rPr>
        <sz val="8"/>
        <rFont val="Calibri"/>
        <family val="2"/>
        <scheme val="minor"/>
      </rPr>
      <t xml:space="preserve">
Certifié PEFC, bilan C.O.V. : A+
Feu : EI30
Huisserie Tech+ bois dur à peindre, section selon épaisseur cloison. 
Vantail : cadre bois dur, pivot linteau + ventouse et contreplaque, joint anti pince-doigts, Rupture 24 ou 48 v., boîtier anti-réarmement électrique avec bouton de réarmement, panneaux de fibre prépeints.
Dimensions : 2040 x 930 mm, épaisseur 56 mm.
Finitions : Panneaux de fibre prépeints / Stratifié / Stratifié avec insert / Essences fines / Rainures 2 faces (Groove).
Validation dimensionnelle :
Hauteur : 1889 mm à 2645 mm
Largeur : 430 mm à 1130 mm
Options :
   Montants ajustables - fileur
   verrouillage DAS encastré : Eff Eff 351, Groom GRS623, Iséo DAE4000, Sersys e-DAS
   Oculus 605x405, 1205x405, ø 355. 3 oculi par vantail possible.
   Contact de position de sécurité à bille inox (réglable), contact d'attente.
   Plaque de protection PVC (toute hauteur), ép. 2 mm réf. Acrovyn ou Décochoc
   Plaque de protection acier ép. 1 mm ou aluminium ép. 1,5 mm (largeur 300 mm - possibilité de 2 plaques par face - pose verticale ou horizontale)</t>
    </r>
  </si>
  <si>
    <t>Descriptif technique (CCTP)</t>
  </si>
  <si>
    <t>Plane prépeinte Climat B</t>
  </si>
  <si>
    <t>Plane prépeinte Climat C</t>
  </si>
  <si>
    <t>Postformée prépeinte Climat B</t>
  </si>
  <si>
    <t>Rainurée (Groove) prépeinte Climat B</t>
  </si>
  <si>
    <t>Rainurée (Groove) prépeinte Climat C</t>
  </si>
  <si>
    <t>Postformée prépeinte Climat C</t>
  </si>
  <si>
    <t>Porte stratifié Climat C</t>
  </si>
  <si>
    <t>Porte stratifié Climat B</t>
  </si>
  <si>
    <t>Rénobloc âme pleine</t>
  </si>
  <si>
    <t>Rénobloc EI30</t>
  </si>
  <si>
    <r>
      <rPr>
        <b/>
        <sz val="8"/>
        <rFont val="Calibri"/>
        <family val="2"/>
        <scheme val="minor"/>
      </rPr>
      <t>Bloc-porte de rénovation Ame Pleine</t>
    </r>
    <r>
      <rPr>
        <sz val="8"/>
        <rFont val="Calibri"/>
        <family val="2"/>
        <scheme val="minor"/>
      </rPr>
      <t xml:space="preserve"> de marque </t>
    </r>
    <r>
      <rPr>
        <b/>
        <sz val="8"/>
        <rFont val="Calibri"/>
        <family val="2"/>
        <scheme val="minor"/>
      </rPr>
      <t>JELD-WEN réf. RENO AP</t>
    </r>
    <r>
      <rPr>
        <sz val="8"/>
        <rFont val="Calibri"/>
        <family val="2"/>
        <scheme val="minor"/>
      </rPr>
      <t>, conforme à la norme NF 23-311.
Certifié PEFC, C.O.V. : A+
Feu : non
Bâti métal sur mesure, épaisseur 20/10ème avec joint d'étanchéité 3 côtés qui s'intègre dans la feuillure de l'huisserie existante (bois et métal). 5 systèmes de fixation par montant à l'aide de vérins réglables pour un montage simple et rapide. 6 mm de perte de passage au total.
Vantail à chant droit, cadre résineux, 4 paumelles 140, serrure de sûreté 1 point (axe à 50), panneaux de fibre prépeints.
Dimensions : selon fond de feuillure (FdF) de l'huisserie existante.
Validation dimensionnelle :
Hauteur (FdF existante) : 1519 à 2521 mm
Largeur (FdF existante) : 596 mm à 1245 mm
Options :
   serrure de sûreté 1 point axe à 120
   serrure d'urgence D45 axe à 50
   Oculus 605x405, 1205x405, ø 355. 3 oculi par vantail possible
   Modèle Horizon (Hauteur FdF existante : 1519 à 2135 mm ; Largeur FdF existante : 596 à 915 mm)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</si>
  <si>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de rénovation feu EI30</t>
    </r>
    <r>
      <rPr>
        <sz val="8"/>
        <rFont val="Calibri"/>
        <family val="2"/>
        <scheme val="minor"/>
      </rPr>
      <t xml:space="preserve"> de marque </t>
    </r>
    <r>
      <rPr>
        <b/>
        <sz val="8"/>
        <rFont val="Calibri"/>
        <family val="2"/>
        <scheme val="minor"/>
      </rPr>
      <t>JELD-WEN réf. RENO CI30</t>
    </r>
    <r>
      <rPr>
        <sz val="8"/>
        <rFont val="Calibri"/>
        <family val="2"/>
        <scheme val="minor"/>
      </rPr>
      <t>.
Certifié PEFC, C.O.V. : A+
Feu : EI30
Bâti métal sur mesure, épaisseur 20/10ème avec joint d'étanchéité 3 côtés qui s'intègre dans la feuillure de l'huisserie existante (bois et métal). 5 systèmes de fixation par montant à l'aide de vérins réglables pour un montage simple et rapide. Sans nécessité d'ajout de tresse feu. 6 mm de perte de passage au total.
Vantail sans joint intumescent apparent sur les montants de porte, ni sur l'huisserie empêchant sa dégradation : cadre résineux, 4 paumelles 140, serrure de sûreté 1 pt (axe à 50), panneaux de fibre prépeints.
Dimensions : selon fond de feuillure (FdF) de l'huisserie existante.
Validation dimensionnelle :
Hauteur (FdF existante) : 1519 à 2365 mm
Largeur (FdF existante) : 596 mm à 1085 mm
(surface maximal vantail : 2,28m2)
Options :       
   serrure de sûreté 1 point axe à 120 ; serrure 3 ou 5 points axe à 50, axe à 120
   serrure d'urgence D45 axe à 50
   Oculus 605x405, 1205x405, ø 355. 3 oculi par vantail possible.
   Plaque de protection PVC (toute hauteur), ép. 2 mm réf. Acrovyn ou Décochoc
   Plaque de protection acier ép. 1 mm ou aluminium ép. 1,5 mm (largeur 300 mm - possibilité de 2 plaques par face - pose verticale ou horizontale)</t>
    </r>
  </si>
  <si>
    <t>Rénobloc acoustique 29 (-1 ; -2) dB</t>
  </si>
  <si>
    <r>
      <rPr>
        <b/>
        <sz val="8"/>
        <rFont val="Calibri"/>
        <family val="2"/>
        <scheme val="minor"/>
      </rPr>
      <t>Bloc-porte de rénovation acoustique 29 (-1 ; -2) dB, feu EI30</t>
    </r>
    <r>
      <rPr>
        <sz val="8"/>
        <rFont val="Calibri"/>
        <family val="2"/>
        <scheme val="minor"/>
      </rPr>
      <t xml:space="preserve"> de marque </t>
    </r>
    <r>
      <rPr>
        <b/>
        <sz val="8"/>
        <rFont val="Calibri"/>
        <family val="2"/>
        <scheme val="minor"/>
      </rPr>
      <t>JELD-WEN réf. RENO AC 30 29</t>
    </r>
    <r>
      <rPr>
        <sz val="8"/>
        <rFont val="Calibri"/>
        <family val="2"/>
        <scheme val="minor"/>
      </rPr>
      <t>.
Certifié PEFC, C.O.V. : A+
Feu : EI30
Acoustique : 29 (-1 ; -2) dB. Ra = 28 dB
Bâti métal sur mesure, épaisseur 20/10ème avec joint d'étanchéité 3 côtés qui s'intègre dans la feuillure de l'huisserie existante (bois et métal). 5 systèmes de fixation par montant à l'aide de vérins réglables pour un montage simple et rapide. Sans nécessité d'ajout de tresse feu. 6 mm de perte de passage au total.
Vantail sans joint intumescent apparent sur les montants de porte, ni sur l'huisserie empêchant sa dégradation : cadre résineux, 4 paumelles 140, serrure de sûreté 1 pt (axe à 50), joint double lèvres en partie basse, panneaux de fibre prépeints.
Validation dimensionnelle :
Hauteur (FdF existante) : 1859 à 2365 mm
Largeur (FdF existante) : 741 mm à 1045 mm
(surface maximal vantail : 2,28m2)
Options :       
   serrure de sûreté 1 point axe à 120 ; serrure 3 ou 5 points axe à 50, axe à 120
   serrure d'urgence D45 axe à 50
   Oculus 605x405, 1205x405, ø 355. 3 oculi par vantail possible
   Bas du vantail : plinthe automatique référencée de marque JELD-WEN réf. (27 dB Ra), seuil à la suisse bois dur ou aluminium
   Plaque de protection PVC (toute hauteur), ép. 2 mm réf. Acrovyn ou Décochoc
   Plaque de protection acier ép. 1 mm ou aluminium ép. 1,5 mm (largeur 300 mm - possibilité de 2 plaques par face - pose verticale ou horizontale)</t>
    </r>
  </si>
  <si>
    <r>
      <rPr>
        <b/>
        <sz val="8"/>
        <rFont val="Calibri"/>
        <family val="2"/>
        <scheme val="minor"/>
      </rPr>
      <t>Bloc-porte de rénovation acoustique 31 (-1 ; -2) dB, feu EI30</t>
    </r>
    <r>
      <rPr>
        <sz val="8"/>
        <rFont val="Calibri"/>
        <family val="2"/>
        <scheme val="minor"/>
      </rPr>
      <t xml:space="preserve"> de marque </t>
    </r>
    <r>
      <rPr>
        <b/>
        <sz val="8"/>
        <rFont val="Calibri"/>
        <family val="2"/>
        <scheme val="minor"/>
      </rPr>
      <t>JELD-WEN réf. RENO AC 30 30</t>
    </r>
    <r>
      <rPr>
        <sz val="8"/>
        <rFont val="Calibri"/>
        <family val="2"/>
        <scheme val="minor"/>
      </rPr>
      <t>.
Certifié PEFC, C.O.V. : A+
Feu : EI30
Acoustique : 31 (-1 ; -2) dB. Ra = 30 dB
Bâti métal sur mesure, épaisseur 20/10ème avec joint d'étanchéité 3 côtés qui s'intègre dans la feuillure de l'huisserie existante (bois et métal). 5 systèmes de fixation par montant à l'aide de vérins réglables pour un montage simple et rapide. Sans nécessité d'ajout de tresse feu. 6 mm de perte de passage au total.
Vantail sans joint intumescent apparent sur les montants de porte, ni sur l'huisserie empêchant sa dégradation : cadre résineux, 4 paumelles 140, serrure de sûreté 1 pt (axe à 50), joint double lèvres en partie basse, panneaux de fibre prépeints.
Validation dimensionnelle :
Hauteur (FdF existante) : 1519 à 2365 mm
Largeur (FdF existante) : 596 mm à 1085 mm
(surface maximal vantail : 2,28m2)
Options :       
   serrure de sûreté 1 point axe à 120 ; serrure 3 ou 5 points axe à 50, axe à 120
   serrure d'urgence D45 axe à 50
   Oculus 605x405, 1205x405, ø 355. 3 oculi par vantail possible
   Bas du vantail : plinthe automatique référencée de marque JELD-WEN réf. (29 dB Ra), seuil à la suisse bois dur ou aluminium
   Plaque de protection PVC (toute hauteur), ép. 2 mm réf. Acrovyn ou Décochoc
   Plaque de protection acier ép. 1 mm ou aluminium ép. 1,5 mm (largeur 300 mm - possibilité de 2 plaques par face - pose verticale ou horizontale)</t>
    </r>
  </si>
  <si>
    <t>Rénobloc acoustique 31 (-1 ; -2) dB</t>
  </si>
  <si>
    <t>Rénobloc acoustique 32 (0 ; -1) dB</t>
  </si>
  <si>
    <r>
      <rPr>
        <b/>
        <sz val="8"/>
        <rFont val="Calibri"/>
        <family val="2"/>
        <scheme val="minor"/>
      </rPr>
      <t>Bloc-porte de rénovation acoustique 32 (0 ; -1) dB, feu EI30</t>
    </r>
    <r>
      <rPr>
        <sz val="8"/>
        <rFont val="Calibri"/>
        <family val="2"/>
        <scheme val="minor"/>
      </rPr>
      <t xml:space="preserve"> de marque </t>
    </r>
    <r>
      <rPr>
        <b/>
        <sz val="8"/>
        <rFont val="Calibri"/>
        <family val="2"/>
        <scheme val="minor"/>
      </rPr>
      <t>JELD-WEN réf. RENO AC 30 32</t>
    </r>
    <r>
      <rPr>
        <sz val="8"/>
        <rFont val="Calibri"/>
        <family val="2"/>
        <scheme val="minor"/>
      </rPr>
      <t>.
Certifié PEFC, C.O.V. : A+
Feu : EI30
Acoustique : 32 (0 ; -1) dB. Ra = 32 dB
Bâti métal sur mesure, épaisseur 20/10ème avec joint d'étanchéité 3 côtés qui s'intègre dans la feuillure de l'huisserie existante (bois et métal). 5 systèmes de fixation par montant à l'aide de vérins réglables pour un montage simple et rapide. Sans nécessité d'ajout de tresse feu. 6 mm de perte de passage au total.
Vantail sans joint intumescent apparent sur les montants de porte, ni sur l'huisserie empêchant sa dégradation : cadre résineux, 4 paumelles 140, serrure de sûreté 1 pt (axe à 50), joint double lèvres en partie basse, panneaux de fibre prépeints.
Validation dimensionnelle :
Hauteur (FdF existante) : 1519 à 2365 mm
Largeur (FdF existante) : 596 mm à 1045 mm
Options :       
   serrure de sûreté 1 point axe à 120 ; serrure 3 ou 5 points axe à 50, axe à 120
   serrure d'urgence D45 axe à 50
   Oculus 605x405, 1205x405, ø 355. 3 oculi par vantail possible
   Bas du vantail : plinthe automatique référencée de marque JELD-WEN réf. (31 dB Ra), seuil à la suisse bois dur ou aluminium
   Plaque de protection PVC (toute hauteur), ép. 2 mm réf. Acrovyn ou Décochoc
   Plaque de protection acier ép. 1 mm ou aluminium ép. 1,5 mm (largeur 300 mm - possibilité de 2 plaques par face - pose verticale ou horizontale)</t>
    </r>
  </si>
  <si>
    <t>Rénobloc acoustique 39 (-1 ; -4) dB</t>
  </si>
  <si>
    <r>
      <rPr>
        <b/>
        <sz val="8"/>
        <rFont val="Calibri"/>
        <family val="2"/>
        <scheme val="minor"/>
      </rPr>
      <t>Bloc-porte de rénovation acoustique 39 (-1 ; -4) dB, feu EI30</t>
    </r>
    <r>
      <rPr>
        <sz val="8"/>
        <rFont val="Calibri"/>
        <family val="2"/>
        <scheme val="minor"/>
      </rPr>
      <t xml:space="preserve"> de marque </t>
    </r>
    <r>
      <rPr>
        <b/>
        <sz val="8"/>
        <rFont val="Calibri"/>
        <family val="2"/>
        <scheme val="minor"/>
      </rPr>
      <t>JELD-WEN réf. RENO AC 30 39</t>
    </r>
    <r>
      <rPr>
        <sz val="8"/>
        <rFont val="Calibri"/>
        <family val="2"/>
        <scheme val="minor"/>
      </rPr>
      <t>.
Certifié PEFC, C.O.V. : A+
Feu : EI30
Acoustique : 39 (-1 ; -4) dB. Ra = 38 dB
Bâti métal sur mesure, épaisseur 20/10ème avec joint d'étanchéité 3 côtés qui s'intègre dans la feuillure de l'huisserie existante (bois et métal). 5 systèmes de fixation par montant à l'aide de vérins réglables pour un montage simple et rapide. Sans nécessité d'ajout de tresse feu. 6 mm de perte de passage au total.
Vantail sans joint intumescent apparent sur les montants de porte, ni sur l'huisserie empêchant sa dégradation : cadre résineux, 4 paumelles 140, serrure de sûreté 1 pt (axe à 50), joint double lèvres en partie basse, panneaux de fibre prépeints.
Validation dimensionnelle :
Hauteur (FdF existante) : 1859 à 2059 mm
Largeur (FdF existante) : 741 mm à 945 mm
Options :       
    serrure de sûreté 1 point axe à 120 ; serrure 3 ou 5 points axe à 50, axe à 120
   serrure d'urgence D45 axe à 50
   Oculus 605x405 (37 dB Ra), 1205x405 (37 dB Ra), ø 355 (37 dB Ra), autres sur consultation. 3 oculi par vantail possible. Performance EI30.
   Bas du vantail : plinthe automatique référencée de marque JELD-WEN réf. (37 dB Ra), seuil à la suisse bois dur (39 dB Ra) ou aluminium
   Plaque de protection PVC (toute hauteur), ép. 2 mm réf. Acrovyn ou Décochoc
   Plaque de protection acier ép. 1 mm ou aluminium ép. 1,5 mm (largeur 300 mm - possibilité de 2 plaques par face - pose verticale ou horizontale)</t>
    </r>
  </si>
  <si>
    <t>Rénobloc acoustique 40 (-1 ; -3) dB</t>
  </si>
  <si>
    <r>
      <rPr>
        <b/>
        <sz val="8"/>
        <rFont val="Calibri"/>
        <family val="2"/>
        <scheme val="minor"/>
      </rPr>
      <t>Bloc-porte de rénovation acoustique 40 (-1 ; -3) dB, feu EI30</t>
    </r>
    <r>
      <rPr>
        <sz val="8"/>
        <rFont val="Calibri"/>
        <family val="2"/>
        <scheme val="minor"/>
      </rPr>
      <t xml:space="preserve"> de marque </t>
    </r>
    <r>
      <rPr>
        <b/>
        <sz val="8"/>
        <rFont val="Calibri"/>
        <family val="2"/>
        <scheme val="minor"/>
      </rPr>
      <t>JELD-WEN réf. RENO AC 30 40</t>
    </r>
    <r>
      <rPr>
        <sz val="8"/>
        <rFont val="Calibri"/>
        <family val="2"/>
        <scheme val="minor"/>
      </rPr>
      <t>.
Certifié PEFC, C.O.V. : A+
Feu : EI30
Acoustique : 40 (-1 ; -3) dB. Ra = 39 dB
Bâti métal sur mesure, épaisseur 20/10ème avec joint d'étanchéité 3 côtés qui s'intègre dans la feuillure de l'huisserie existante (bois et métal). 5 systèmes de fixation par montant à l'aide de vérins réglables pour un montage simple et rapide. Sans nécessité d'ajout de tresse feu. 6 mm de perte de passage au total.
Vantail sans joint intumescent apparent sur les montants de porte, ni sur l'huisserie empêchant sa dégradation : cadre résineux, 4 paumelles 140, serrure de sûreté 1 pt (axe à 50), joint double lèvres en partie basse, panneaux de fibre prépeints.
Validation dimensionnelle :
Hauteur (FdF existante) : 1519 à 2319 mm
Largeur (FdF existante) : 596 mm à 1045 mm
Options :       
   serrure de sûreté 1 point axe à 120 ; serrure 3 ou 5 points axe à 50, axe à 120
   serrure d'urgence D45 axe à 50
   Oculus 605x405 (37 dB Ra), 1205x405 (37 dB Ra), ø 355 (37 dB Ra), autres sur consultation. 3 oculi par vantail possible.
   Bas du vantail : plinthe automatique référencée de marque JELD-WEN réf. (38 dB Ra), seuil à la suisse bois dur (41 dB Ra) ou aluminium
   Plaque de protection PVC (toute hauteur), ép. 2 mm réf. Acrovyn ou Décochoc
   Plaque de protection acier ép. 1 mm ou aluminium ép. 1,5 mm (largeur 300 mm - possibilité de 2 plaques par face - pose verticale ou horizontale)</t>
    </r>
  </si>
  <si>
    <t>Rénobloc acoustique 42 (-2 ; -5) dB</t>
  </si>
  <si>
    <r>
      <rPr>
        <b/>
        <sz val="8"/>
        <rFont val="Calibri"/>
        <family val="2"/>
        <scheme val="minor"/>
      </rPr>
      <t>Bloc-porte de rénovation acoustique 42 (-2 ; -5) dB, feu EI30</t>
    </r>
    <r>
      <rPr>
        <sz val="8"/>
        <rFont val="Calibri"/>
        <family val="2"/>
        <scheme val="minor"/>
      </rPr>
      <t xml:space="preserve"> de marque </t>
    </r>
    <r>
      <rPr>
        <b/>
        <sz val="8"/>
        <rFont val="Calibri"/>
        <family val="2"/>
        <scheme val="minor"/>
      </rPr>
      <t>JELD-WEN réf. RENO AC 30 42</t>
    </r>
    <r>
      <rPr>
        <sz val="8"/>
        <rFont val="Calibri"/>
        <family val="2"/>
        <scheme val="minor"/>
      </rPr>
      <t>.
Certifié PEFC, C.O.V. : A+
Feu : EI30
Acoustique : 42 (-2 ; -5) dB. Ra = 40 dB
Bâti métal sur mesure, épaisseur 20/10ème avec joint d'étanchéité 3 côtés qui s'intègre dans la feuillure de l'huisserie existante (bois et métal). 5 systèmes de fixation par montant à l'aide de vérins réglables pour un montage simple et rapide. Sans nécessité d'ajout de tresse feu. 6 mm de perte de passage au total.
Vantail sans joint intumescent apparent sur les montants de porte, ni sur l'huisserie empêchant sa dégradation : cadre résineux, 4 paumelles 140, serrure de sûreté 1 pt (axe à 50), joint double lèvres en partie basse, panneaux de fibre prépeints.
Validation dimensionnelle :
Hauteur (FdF existante) : 1859 à 2365 mm
Largeur (FdF existante) : 741 mm à 1045 mm
Options :       
    serrure de sûreté 1 point axe à 120 ; serrure 3 ou 5 points axe à 50, axe à 120
   serrure d'urgence D45 axe à 50
   Oculus 605x405 (29 dB Ra), 1205x405 (33 dB Ra), ø 355 (29 dB Ra), autres sur consultation. 3 oculi par vantail possible.
   Bas du vantail : plinthe automatique référencée de marque JELD-WEN réf. (38 dB Ra), seuil à la suisse bois dur (42 dB Ra) ou aluminium
   Plaque de protection PVC (toute hauteur), ép. 2 mm réf. Acrovyn ou Décochoc
   Plaque de protection acier ép. 1 mm ou aluminium ép. 1,5 mm (largeur 300 mm - possibilité de 2 plaques par face - pose verticale ou horizontale)</t>
    </r>
  </si>
  <si>
    <t>Rénobloc palière 30 (-1 ; -2) dB</t>
  </si>
  <si>
    <t>Rénobloc palière 31 (-1 ; -2) dB</t>
  </si>
  <si>
    <t>Rénobloc palière 40 (-1 ; -3) dB</t>
  </si>
  <si>
    <t>Rénobloc palière 42 (-2 ; -5) dB</t>
  </si>
  <si>
    <r>
      <rPr>
        <b/>
        <sz val="8"/>
        <rFont val="Calibri"/>
        <family val="2"/>
        <scheme val="minor"/>
      </rPr>
      <t>Bloc-porte de rénovation palière 31 (-1 ; -2) dB, feu EI30</t>
    </r>
    <r>
      <rPr>
        <sz val="8"/>
        <rFont val="Calibri"/>
        <family val="2"/>
        <scheme val="minor"/>
      </rPr>
      <t xml:space="preserve"> de marque </t>
    </r>
    <r>
      <rPr>
        <b/>
        <sz val="8"/>
        <rFont val="Calibri"/>
        <family val="2"/>
        <scheme val="minor"/>
      </rPr>
      <t>JELD-WEN réf. RENO PAL 30 32 S</t>
    </r>
    <r>
      <rPr>
        <sz val="8"/>
        <rFont val="Calibri"/>
        <family val="2"/>
        <scheme val="minor"/>
      </rPr>
      <t>.
Certifié PEFC, C.O.V. : A+
Feu : EI30
Acoustique : 31 (-1 ; -2) dB. Ra = 30 dB
Stabilité garantie en ambiance différentielle : Climat II
Thermique : Ud = 2,1
Bâti métal sur mesure, épaisseur 20/10ème avec joint d'étanchéité 3 côtés qui s'intègre dans la feuillure de l'huisserie existante (bois et métal). 5 systèmes de fixation par montant à l'aide de vérins réglables pour un montage simple et rapide. Sans nécessité d'ajout de tresse feu. 6 mm de perte de passage au total.
Vantail sans joint intumescent apparent sur les montants de porte, ni sur l'huisserie empêchant sa dégradation : cadre résineux, 4 paumelles 140, serrure de sûreté 1 pt (axe à 50), joint double lèvres en partie basse, panneaux de fibre prépeints.
Finitions : Panneaux de fibre prépeints / Stratifié / Stratifié avec insert / Essences fines / Rainures 2 faces (Groove) au choix de l'architecte.
Validation dimensionnelle :
Hauteur (FdF existante) : 1859 à 2255 mm
Largeur (FdF existante) : 741 mm à 1045 mm
(surface maxi 2,28 m2)
Options :       
   serrure 3 ou 5 points 3 coffres axe à 50 A2P*, axe à 120 standard et A2P*
   microviseur (2 possibles), microviseur électronique
   Bas du vantail : plinthe automatique référencée de marque JELD-WEN réf. (29 dB Ra), seuil à la suisse bois dur (31 dB Ra) ou aluminium</t>
    </r>
  </si>
  <si>
    <r>
      <rPr>
        <b/>
        <sz val="8"/>
        <rFont val="Calibri"/>
        <family val="2"/>
        <scheme val="minor"/>
      </rPr>
      <t>Bloc-porte de rénovation palière 30 (-1 ; -2) dB, feu EI30</t>
    </r>
    <r>
      <rPr>
        <sz val="8"/>
        <rFont val="Calibri"/>
        <family val="2"/>
        <scheme val="minor"/>
      </rPr>
      <t xml:space="preserve"> de marque </t>
    </r>
    <r>
      <rPr>
        <b/>
        <sz val="8"/>
        <rFont val="Calibri"/>
        <family val="2"/>
        <scheme val="minor"/>
      </rPr>
      <t>JELD-WEN réf. RENO PAL 30 30 S</t>
    </r>
    <r>
      <rPr>
        <sz val="8"/>
        <rFont val="Calibri"/>
        <family val="2"/>
        <scheme val="minor"/>
      </rPr>
      <t>.
Certifié PEFC, C.O.V. : A+
Feu : EI30
Acoustique : 30 (-1 ; -2) dB. Ra = 29 dB
Stabilité garantie en ambiance différentielle : Climat II
Thermique : Ud = 1,8
Bâti métal sur mesure, épaisseur 20/10ème avec joint d'étanchéité 3 côtés qui s'intègre dans la feuillure de l'huisserie existante (bois et métal). 5 systèmes de fixation par montant à l'aide de vérins réglables pour un montage simple et rapide. Sans nécessité d'ajout de tresse feu. 6 mm de perte de passage au total.
Vantail sans joint intumescent apparent sur les montants de porte, ni sur l'huisserie empêchant sa dégradation : cadre résineux, 4 paumelles 140, serrure de sûreté 1 pt (axe à 50), joint double lèvres en partie basse, panneaux de fibre prépeints.
Finitions : Panneaux de fibre prépeints / Stratifié / Stratifié avec insert / Essences fines / Rainures 2 faces (Groove) au choix de l'architecte.
Validation dimensionnelle :
Hauteur (FdF existante) : 1859 à 2365 mm
Largeur (FdF existante) : 741 mm à 1045 mm
(surface maxi 2,28 m2)
Options :       
   serrure 3 ou 5 points 3 coffres axe à 50 A2P*, axe à 120 standard et A2P*
   microviseur (2 possibles), microviseur électronique
   Bas du vantail : plinthe automatique référencée de marque JELD-WEN réf. (28 dB Ra), seuil à la suisse bois dur ou aluminium</t>
    </r>
  </si>
  <si>
    <t>Rénobloc palière anti-effraction 5 mn classe 3 (EN1630) 40 (-1 ; -3) dB</t>
  </si>
  <si>
    <r>
      <rPr>
        <b/>
        <sz val="8"/>
        <rFont val="Calibri"/>
        <family val="2"/>
        <scheme val="minor"/>
      </rPr>
      <t>Bloc-porte de rénovation palière blindée 2 tôles, 40 (-1 ; -3) dB, feu EI30</t>
    </r>
    <r>
      <rPr>
        <sz val="8"/>
        <rFont val="Calibri"/>
        <family val="2"/>
        <scheme val="minor"/>
      </rPr>
      <t xml:space="preserve"> de marque </t>
    </r>
    <r>
      <rPr>
        <b/>
        <sz val="8"/>
        <rFont val="Calibri"/>
        <family val="2"/>
        <scheme val="minor"/>
      </rPr>
      <t>JELD-WEN réf. RENO PAL 30 40 S</t>
    </r>
    <r>
      <rPr>
        <sz val="8"/>
        <rFont val="Calibri"/>
        <family val="2"/>
        <scheme val="minor"/>
      </rPr>
      <t>.
Certifié PEFC, C.O.V. : A+
Feu : EI30
Acoustique : 40 (-1 ; -3) dB. Ra = 39 dB
Stabilité garantie en ambiance différentielle : Climat II
Thermique : Ud = 1,9
Bâti métal sur mesure, épaisseur 20/10ème avec joint d'étanchéité 3 côtés qui s'intègre dans la feuillure de l'huisserie existante (bois et métal). 5 systèmes de fixation par montant à l'aide de vérins réglables pour un montage simple et rapide. Sans nécessité d'ajout de tresse feu. 6 mm de perte de passage au total.
Vantail sans joint intumescent apparent sur les montants de porte, ni sur l'huisserie empêchant sa dégradation : cadre résineux, blindée 2 tôles, 4 paumelles 140, serrure 3 points 3 coffres (axe à 50), joint double lèvres en partie basse, panneaux de fibre prépeints.Finitions : Panneaux de fibre prépeints / Stratifié / Stratifié avec insert / Essences fines / Rainures 2 faces (Groove) au choix de l'architecte.
Validation dimensionnelle :
Hauteur (FdF existante) : 1519 à 2316 mm
Largeur (FdF existante) : 596 mm à 1045 mm
(surface maxi 2,28 m2)
Options :       
   serrure 3 ou 5 points 3 coffres axe à 50 A2P*, axe à 120 standard et A2P*
   microviseur (2 possibles), microviseur électronique
   Bas du vantail : plinthe automatique référencée de marque JELD-WEN réf. (38 dB Ra), seuil à la suisse bois dur (41 dB Ra) ou aluminium</t>
    </r>
  </si>
  <si>
    <r>
      <rPr>
        <b/>
        <sz val="8"/>
        <rFont val="Calibri"/>
        <family val="2"/>
        <scheme val="minor"/>
      </rPr>
      <t>Bloc-porte de rénovation palière blindée 2 tôles, 42 (-2 ; -5) dB, feu EI30</t>
    </r>
    <r>
      <rPr>
        <sz val="8"/>
        <rFont val="Calibri"/>
        <family val="2"/>
        <scheme val="minor"/>
      </rPr>
      <t xml:space="preserve"> de marque </t>
    </r>
    <r>
      <rPr>
        <b/>
        <sz val="8"/>
        <rFont val="Calibri"/>
        <family val="2"/>
        <scheme val="minor"/>
      </rPr>
      <t>JELD-WEN réf. RENO PAL 30 42 S</t>
    </r>
    <r>
      <rPr>
        <sz val="8"/>
        <rFont val="Calibri"/>
        <family val="2"/>
        <scheme val="minor"/>
      </rPr>
      <t>.
Certifié PEFC, C.O.V. : A+
Feu : EI30
Acoustique : 42 (-2 ; -5) dB. Ra = 40 dB
Stabilité garantie en ambiance différentielle : Climat II
Thermique : Ud = 2,2
Bâti métal sur mesure, épaisseur 20/10ème avec joint d'étanchéité 3 côtés qui s'intègre dans la feuillure de l'huisserie existante (bois et métal). 5 systèmes de fixation par montant à l'aide de vérins réglables pour un montage simple et rapide. Sans nécessité d'ajout de tresse feu. 6 mm de perte de passage au total.
Vantail sans joint intumescent apparent sur les montants de porte, ni sur l'huisserie empêchant sa dégradation : cadre résineux, blindée 2 tôles, 4 paumelles 140, serrure 3 points 3 coffres (axe à 50), joint double lèvres en partie basse, panneaux de fibre prépeints.
Finitions : Panneaux de fibre prépeints / Stratifié / Stratifié avec insert / Essences fines / Rainures 2 faces (Groove) au choix de l'architecte.
Validation dimensionnelle :
Hauteur (FdF existante) : 1859 à 2255 mm
Largeur (FdF existante) : 741 mm à 1045 mm
(surface maxi 2,28 m2)
Options :       
   serrure 3 ou 5 points 3 coffres axe à 50 A2P*, axe à 120 standard et A2P*
   microviseur (2 possibles), microviseur électronique
   Bas du vantail : plinthe automatique référencée de marque JELD-WEN réf. (38 dB Ra), seuil à la suisse bois dur (42 dB Ra) ou aluminium</t>
    </r>
  </si>
  <si>
    <t>Rénobloc palière anti-effraction 5 mn classe 3 (EN1630) 42 (-2 ; -5) dB</t>
  </si>
  <si>
    <t>Rénobloc palière anti-effraction 5 mn CR3 (EN1627) 41 (-2 ; -5) dB</t>
  </si>
  <si>
    <r>
      <rPr>
        <b/>
        <sz val="8"/>
        <rFont val="Calibri"/>
        <family val="2"/>
        <scheme val="minor"/>
      </rPr>
      <t>Bloc-porte de rénovation palier anti-effraction 5 mn EN1630 classe 3, blindée 2 tôles, 42 (-2 ; -5) dB, feu EI30 de marque JELD-WEN réf. RENO PAL 30 40 S CL3 - EN1630</t>
    </r>
    <r>
      <rPr>
        <sz val="8"/>
        <rFont val="Calibri"/>
        <family val="2"/>
        <scheme val="minor"/>
      </rPr>
      <t>.
Certifié PEFC, C.O.V. : A+
Anti-effraction : 5 mn EN1630 classe 3
Feu : EI30
Acoustique : 42 (-2 ; -5) dB. Ra = 40 dB
Stabilité garantie en ambiance différentielle : Climat II
Thermique : Ud = 2,2
Bâti métal sur mesure, épaisseur 20/10ème avec joint d'étanchéité 3 côtés qui s'intègre dans la feuillure de l'huisserie existante (bois et métal). 5 systèmes de fixation par montant à l'aide de vérins réglables pour un montage simple et rapide. Sans nécessité d'ajout de tresse feu. 6 mm de perte de passage au total.
Vantail sans joint intumescent apparent sur les montants de porte, ni sur l'huisserie empêchant sa dégradation : cadre résineux, blindée 2 tôles, 4 paumelles 140, serrure 3 points 3 coffres A2P* (axe à 50), joint double lèvres en partie basse, panneaux de fibre prépeints.
Finitions : Panneaux de fibre prépeints / Stratifié / Stratifié avec insert / Essences fines / Rainures 2 faces (Groove) au choix de l'architecte.
Validation dimensionnelle :
Hauteur (FdF existante) : 1859 à 2255 mm
Largeur (FdF existante) : 741 mm à 1045 mm
(surface maxi 2,95 m2)
Options :       
   serrure 3 ou 5 points 3 coffres axe à 50 A2P*, axe à 120 standard et A2P*
   microviseur (2 possibles), microviseur électronique
   Bas du vantail : plinthe automatique référencée de marque JELD-WEN réf. (38 dB Ra), seuil à la suisse bois dur (42 dB Ra) ou aluminium</t>
    </r>
  </si>
  <si>
    <r>
      <rPr>
        <b/>
        <sz val="8"/>
        <rFont val="Calibri"/>
        <family val="2"/>
        <scheme val="minor"/>
      </rPr>
      <t>Bloc-porte de rénovation palier anti-effraction 5 mn EN1630 classe 3, blindée 2 tôles, 40 (-1 ; 3) dB, feu EI30 de marque JELD-WEN réf. RENO PAL 30 40 S CL3 - EN1630</t>
    </r>
    <r>
      <rPr>
        <sz val="8"/>
        <rFont val="Calibri"/>
        <family val="2"/>
        <scheme val="minor"/>
      </rPr>
      <t>.
Certifié PEFC, C.O.V. : A+
Anti-effraction : 5 mn EN1630 classe 3
Feu : EI30
Acoustique : 40 (-1 ; 3) dB. Ra = 39 dB
Stabilité garantie en ambiance différentielle : Climat II
Thermique : Ud = 1,9
Bâti métal sur mesure, épaisseur 20/10ème avec joint d'étanchéité 3 côtés qui s'intègre dans la feuillure de l'huisserie existante (bois et métal). 5 systèmes de fixation par montant à l'aide de vérins réglables pour un montage simple et rapide. Sans nécessité d'ajout de tresse feu. 6 mm de perte de passage au total.
Vantail sans joint intumescent apparent sur les montants de porte, ni sur l'huisserie empêchant sa dégradation : cadre résineux, blindée 2 tôles, 4 paumelles 140, serrure 3 points 3 coffres A2P* (axe à 50), joint double lèvres en partie basse, panneaux de fibre prépeints.
Finitions : Panneaux de fibre prépeints / Stratifié / Stratifié avec insert / Essences fines / Rainures 2 faces (Groove) au choix de l'architecte.
Validation dimensionnelle :
Hauteur (FdF existante) : 1659 à 2255 mm
Largeur (FdF existante) : 741 mm à 1045 mm
(surface maxi 2,95 m2)
Options :       
   serrure 3 ou 5 points 3 coffres axe à 50 A2P*, axe à 120 standard et A2P*
   microviseur (2 possibles), microviseur électronique
   Bas du vantail : plinthe automatique référencée de marque JELD-WEN réf. (38 dB Ra), seuil à la suisse bois dur (41 dB Ra) ou aluminium</t>
    </r>
  </si>
  <si>
    <r>
      <rPr>
        <b/>
        <sz val="8"/>
        <rFont val="Calibri"/>
        <family val="2"/>
        <scheme val="minor"/>
      </rPr>
      <t>Bloc-porte de rénovation palier anti-effraction 5 mn CR3 (EN1627), blindée 2 tôles, 41 (-1 ; -5) dB, feu EI30 de marque JELD-WEN réf. RENO PAL 30 42 S CR3 - EN1627</t>
    </r>
    <r>
      <rPr>
        <sz val="8"/>
        <rFont val="Calibri"/>
        <family val="2"/>
        <scheme val="minor"/>
      </rPr>
      <t>.
Certifié PEFC, C.O.V. : A+
Anti-effraction : 5 mn EN1627 CR3
Feu : EI30
Acoustique : 41 (-1 ; -5) dB. Ra = 40 dB
Stabilité garantie en ambiance différentielle : Climat II
Thermique : Ud = 2,2
Bâti métal sur mesure, épaisseur 20/10ème avec joint d'étanchéité 3 côtés qui s'intègre dans la feuillure de l'huisserie existante (bois et métal). 5 systèmes de fixation par montant à l'aide de vérins réglables pour un montage simple et rapide. Sans nécessité d'ajout de tresse feu. 6 mm de perte de passage au total.
Vantail blindé 2 tôles 10/10ème embrevées sur le cadre, sans joint intumescent apparent sur les montants de porte, ni sur l'huisserie empêchant sa dégradation : cadre montants bois dur, traverse résineux, 4 paumelles 140 dont 3 équipés de pion anti-dégondage, serrure 3 points 3 coffres A2P* (axe à 50), joint double lèvres en partie basse, panneaux de fibre prépeints.
Finitions : Panneaux de fibre prépeints / Stratifié / Stratifié avec insert / Essences fines / Rainures 2 faces (Groove) au choix de l'architecte.
Validation dimensionnelle :
Hauteur (FdF existante) : 1659 à 2120 mm
Largeur (FdF existante) : 741 mm à 1045 mm
(surface maxi 2,95 m2)
Options :       
   serrure 3 ou 5 points 3 coffres axe à 50 A2P*, axe à 120 standard et A2P*
   microviseur (2 possibles), microviseur électronique
   Bas du vantail : plinthe automatique référencée de marque JELD-WEN réf. (38 dB Ra), seuil à la suisse bois dur (42 dB Ra) ou aluminium</t>
    </r>
  </si>
  <si>
    <r>
      <rPr>
        <b/>
        <sz val="8"/>
        <rFont val="Calibri"/>
        <family val="2"/>
        <scheme val="minor"/>
      </rPr>
      <t>Bloc-porte de rénovation palier anti-effraction 5 mn  certifié A2P BP1, blindée 2 tôles, 40 (-1 ; -3) dB, feu EI30 de marque JELD-WEN réf. RENO PAL 30 42 S CR3 - EN1627</t>
    </r>
    <r>
      <rPr>
        <sz val="8"/>
        <rFont val="Calibri"/>
        <family val="2"/>
        <scheme val="minor"/>
      </rPr>
      <t>.
Certifié PEFC, C.O.V. : A+
Anti-effraction : certifié A2P BP1 (certificat A2P n° 15-57)
Feu : EI30
Acoustique : 40 (-1 ; -3) dB. Ra = 39 dB
Stabilité garantie en ambiance différentielle : Climat II
Thermique : Ud = 2
Bâti métal sur mesure, épaisseur 20/10ème avec joint d'étanchéité 3 côtés qui s'intègre dans la feuillure de l'huisserie existante (bois et métal). 5 systèmes de fixation par montant à l'aide de vérins réglables pour un montage simple et rapide. Sans nécessité d'ajout de tresse feu. 6 mm de perte de passage au total.
Vantail blindé 2 tôles 10/10ème embrevées sur le cadre, sans joint intumescent apparent sur les montants de porte, ni sur l'huisserie empêchant sa dégradation : cadre montants bois dur, traverse résineux, 4 paumelles 140 dont 3 équipés de pion anti-dégondage, serrure 3 points 3 coffres A2P* (axe à 50), joint double lèvres en partie basse, panneaux de fibre prépeints.
Finitions : Panneaux de fibre prépeints / Stratifié / Stratifié avec insert / Essences fines / Rainures 2 faces (Groove) au choix de l'architecte.
Validation dimensionnelle :
Hauteur (FdF existante) : 1859 à 2120 mm
Largeur (FdF existante) : 741 mm à 1045 mm
Options :       
   serrure 3 ou 5 points 3 coffres axe à 50 A2P*, axe à 120 standard et A2P*
   microviseur (2 possibles), microviseur électronique
   Bas du vantail : plinthe automatique référencée de marque JELD-WEN réf. (38 dB Ra), seuil à la suisse bois dur (41 dB Ra) ou aluminium</t>
    </r>
  </si>
  <si>
    <t>Bloc-porte de rénovation Ame pleine</t>
  </si>
  <si>
    <t>Bloc-porte de rénovation EI30</t>
  </si>
  <si>
    <t>Bloc-porte de rénovation acoustique</t>
  </si>
  <si>
    <t>Bloc-porte de rénovation palière et palière anti-effraction</t>
  </si>
  <si>
    <t>Sécurénov palière anti-effraction 5 mn A2P BP1, 41 (-2 ; -5) dB</t>
  </si>
  <si>
    <t>1 : Sélectionner par univers ou par technicité</t>
  </si>
  <si>
    <t>2 : Sélectionner par produit ou par destination</t>
  </si>
  <si>
    <t>En 4 étapes simples et rapides, utiliser notre outil pour créer vos CCTP!</t>
  </si>
  <si>
    <t>3 : Sélectionner enfin le produit recherché</t>
  </si>
  <si>
    <t>OUTIL D'AIDE A LA CRÉATION DE CCTP</t>
  </si>
  <si>
    <t>4 : Voici le descriptif technique du produit choisi à copier/coller (collage 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</si>
</sst>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i/>
      <sz val="12"/>
      <name val="Calibri"/>
      <family val="2"/>
      <scheme val="minor"/>
    </font>
    <font>
      <sz val="10"/>
      <name val="Calibri"/>
      <family val="2"/>
      <scheme val="minor"/>
    </font>
    <font>
      <sz val="12"/>
      <name val="Calibri"/>
      <family val="2"/>
      <scheme val="minor"/>
    </font>
    <font>
      <b/>
      <sz val="11"/>
      <color rgb="FF222222"/>
      <name val="Consolas"/>
      <family val="3"/>
    </font>
    <font>
      <sz val="8"/>
      <name val="Calibri"/>
      <family val="2"/>
      <scheme val="minor"/>
    </font>
    <font>
      <b/>
      <sz val="8"/>
      <name val="Calibri"/>
      <family val="2"/>
      <scheme val="minor"/>
    </font>
    <font>
      <u/>
      <sz val="8"/>
      <name val="Calibri"/>
      <family val="2"/>
      <scheme val="minor"/>
    </font>
    <font>
      <b/>
      <vertAlign val="superscript"/>
      <sz val="8"/>
      <name val="Calibri"/>
      <family val="2"/>
      <scheme val="minor"/>
    </font>
    <font>
      <sz val="10"/>
      <color theme="1"/>
      <name val="Calibri"/>
      <family val="2"/>
      <scheme val="minor"/>
    </font>
    <font>
      <b/>
      <sz val="8"/>
      <color rgb="FF000000"/>
      <name val="Calibri"/>
      <family val="2"/>
      <scheme val="minor"/>
    </font>
    <font>
      <sz val="10"/>
      <color rgb="FFFF0000"/>
      <name val="Calibri"/>
      <family val="2"/>
      <scheme val="minor"/>
    </font>
    <font>
      <b/>
      <sz val="18"/>
      <color rgb="FF00416C"/>
      <name val="Times New Roman"/>
      <family val="1"/>
    </font>
    <font>
      <b/>
      <sz val="18"/>
      <color theme="0"/>
      <name val="Times New Roman"/>
      <family val="1"/>
    </font>
    <font>
      <sz val="11"/>
      <color theme="1"/>
      <name val="Times New Roman"/>
      <family val="1"/>
    </font>
    <font>
      <b/>
      <i/>
      <sz val="14"/>
      <color theme="1"/>
      <name val="Calibri"/>
      <family val="2"/>
      <scheme val="minor"/>
    </font>
    <font>
      <b/>
      <sz val="28"/>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FF00"/>
        <bgColor indexed="64"/>
      </patternFill>
    </fill>
    <fill>
      <patternFill patternType="solid">
        <fgColor rgb="FFFF0000"/>
        <bgColor indexed="64"/>
      </patternFill>
    </fill>
    <fill>
      <patternFill patternType="solid">
        <fgColor rgb="FFFF00FF"/>
        <bgColor indexed="64"/>
      </patternFill>
    </fill>
    <fill>
      <patternFill patternType="solid">
        <fgColor rgb="FF00416C"/>
        <bgColor indexed="64"/>
      </patternFill>
    </fill>
    <fill>
      <patternFill patternType="solid">
        <fgColor rgb="FF559CBE"/>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416C"/>
      </left>
      <right style="thin">
        <color rgb="FF00416C"/>
      </right>
      <top style="thin">
        <color rgb="FF00416C"/>
      </top>
      <bottom style="thin">
        <color rgb="FF00416C"/>
      </bottom>
      <diagonal/>
    </border>
  </borders>
  <cellStyleXfs count="1">
    <xf numFmtId="0" fontId="0" fillId="0" borderId="0"/>
  </cellStyleXfs>
  <cellXfs count="75">
    <xf numFmtId="0" fontId="0" fillId="0" borderId="0" xfId="0"/>
    <xf numFmtId="0" fontId="1" fillId="2" borderId="1" xfId="0" applyFont="1" applyFill="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center" vertical="top"/>
    </xf>
    <xf numFmtId="0" fontId="2" fillId="0" borderId="1" xfId="0" applyFont="1" applyBorder="1" applyAlignment="1">
      <alignment horizontal="center" vertical="top"/>
    </xf>
    <xf numFmtId="0" fontId="2" fillId="0" borderId="0" xfId="0" applyFont="1" applyAlignment="1">
      <alignment horizontal="center"/>
    </xf>
    <xf numFmtId="0" fontId="2" fillId="0" borderId="0" xfId="0" applyFont="1"/>
    <xf numFmtId="0" fontId="2" fillId="0" borderId="1" xfId="0" applyFont="1" applyBorder="1" applyAlignment="1">
      <alignment horizontal="center"/>
    </xf>
    <xf numFmtId="0" fontId="2" fillId="0" borderId="0" xfId="0" applyFont="1" applyAlignment="1">
      <alignment vertical="center"/>
    </xf>
    <xf numFmtId="0" fontId="4" fillId="0" borderId="0" xfId="0" applyFont="1"/>
    <xf numFmtId="0" fontId="0" fillId="0" borderId="0" xfId="0" applyAlignment="1">
      <alignment horizontal="center"/>
    </xf>
    <xf numFmtId="0" fontId="2" fillId="0" borderId="0" xfId="0" applyFont="1" applyBorder="1" applyAlignment="1">
      <alignment horizontal="center" vertical="top"/>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9" fillId="0" borderId="0" xfId="0" applyFont="1" applyAlignment="1">
      <alignment horizontal="center" vertical="center"/>
    </xf>
    <xf numFmtId="0" fontId="0" fillId="0" borderId="0" xfId="0" applyAlignment="1">
      <alignment horizontal="center" vertical="center"/>
    </xf>
    <xf numFmtId="0" fontId="0" fillId="0" borderId="0" xfId="0" applyBorder="1"/>
    <xf numFmtId="0" fontId="3" fillId="0" borderId="0" xfId="0" applyFont="1" applyBorder="1" applyAlignment="1" applyProtection="1">
      <alignment horizontal="center" vertical="center" wrapText="1"/>
      <protection locked="0"/>
    </xf>
    <xf numFmtId="0" fontId="10" fillId="0" borderId="1" xfId="0" applyFont="1" applyBorder="1" applyAlignment="1">
      <alignment horizontal="center" vertical="center"/>
    </xf>
    <xf numFmtId="0" fontId="6"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0" fillId="0" borderId="0" xfId="0" applyBorder="1" applyAlignment="1">
      <alignment horizontal="center"/>
    </xf>
    <xf numFmtId="0" fontId="2" fillId="0" borderId="1" xfId="0" applyFont="1" applyFill="1" applyBorder="1" applyAlignment="1">
      <alignment horizontal="center"/>
    </xf>
    <xf numFmtId="0" fontId="2" fillId="0" borderId="1" xfId="0" applyFont="1" applyFill="1" applyBorder="1" applyAlignment="1">
      <alignment horizontal="center" vertical="top"/>
    </xf>
    <xf numFmtId="0" fontId="2" fillId="3" borderId="1" xfId="0" applyFont="1" applyFill="1" applyBorder="1" applyAlignment="1">
      <alignment horizontal="center" vertical="top"/>
    </xf>
    <xf numFmtId="0" fontId="2" fillId="3" borderId="1" xfId="0" applyFont="1" applyFill="1" applyBorder="1" applyAlignment="1">
      <alignment horizontal="center" vertical="center" wrapText="1"/>
    </xf>
    <xf numFmtId="0" fontId="2" fillId="3" borderId="1" xfId="0" applyFont="1" applyFill="1" applyBorder="1" applyAlignment="1">
      <alignment horizontal="center"/>
    </xf>
    <xf numFmtId="0" fontId="2" fillId="3" borderId="0" xfId="0" applyFont="1" applyFill="1" applyBorder="1" applyAlignment="1">
      <alignment horizontal="center" vertical="top"/>
    </xf>
    <xf numFmtId="0" fontId="0" fillId="3" borderId="0" xfId="0" applyFill="1" applyAlignment="1">
      <alignment horizontal="center"/>
    </xf>
    <xf numFmtId="0" fontId="0" fillId="3" borderId="0" xfId="0" applyFill="1"/>
    <xf numFmtId="0" fontId="2" fillId="3" borderId="0" xfId="0" applyFont="1" applyFill="1" applyAlignment="1">
      <alignment horizontal="center"/>
    </xf>
    <xf numFmtId="0" fontId="2" fillId="3" borderId="0" xfId="0" applyFont="1" applyFill="1" applyAlignment="1">
      <alignment horizontal="center" vertical="center"/>
    </xf>
    <xf numFmtId="0" fontId="2" fillId="3" borderId="0" xfId="0" applyFont="1" applyFill="1"/>
    <xf numFmtId="0" fontId="2" fillId="0" borderId="0" xfId="0" applyFont="1" applyFill="1" applyAlignment="1">
      <alignment horizontal="center" vertical="top"/>
    </xf>
    <xf numFmtId="0" fontId="2" fillId="0" borderId="0" xfId="0" applyFont="1" applyFill="1" applyAlignment="1">
      <alignment horizontal="center"/>
    </xf>
    <xf numFmtId="0" fontId="2" fillId="0" borderId="0" xfId="0" applyFont="1" applyFill="1" applyAlignment="1">
      <alignment horizontal="center" vertical="center"/>
    </xf>
    <xf numFmtId="0" fontId="2" fillId="0" borderId="0" xfId="0" applyFont="1" applyFill="1"/>
    <xf numFmtId="0" fontId="0" fillId="0" borderId="0" xfId="0" applyFill="1"/>
    <xf numFmtId="0" fontId="2" fillId="4" borderId="1" xfId="0" applyFont="1" applyFill="1" applyBorder="1" applyAlignment="1">
      <alignment horizontal="center"/>
    </xf>
    <xf numFmtId="0" fontId="2" fillId="5" borderId="1" xfId="0" applyFont="1" applyFill="1" applyBorder="1" applyAlignment="1">
      <alignment horizontal="center"/>
    </xf>
    <xf numFmtId="0" fontId="2" fillId="4" borderId="1" xfId="0" applyFont="1" applyFill="1" applyBorder="1" applyAlignment="1">
      <alignment horizontal="center" vertical="center" textRotation="90" wrapText="1"/>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0" xfId="0" applyFont="1" applyFill="1" applyAlignment="1">
      <alignment horizontal="center" vertical="center" textRotation="90" wrapText="1"/>
    </xf>
    <xf numFmtId="0" fontId="2" fillId="5" borderId="1" xfId="0" applyFont="1" applyFill="1" applyBorder="1" applyAlignment="1">
      <alignment horizontal="center" vertical="center" textRotation="90" wrapText="1"/>
    </xf>
    <xf numFmtId="0" fontId="2" fillId="5" borderId="1"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0" xfId="0" applyFont="1" applyFill="1" applyAlignment="1">
      <alignment horizontal="center" vertical="center" textRotation="90" wrapText="1"/>
    </xf>
    <xf numFmtId="0" fontId="2"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0" fillId="6" borderId="0" xfId="0" applyFill="1"/>
    <xf numFmtId="0" fontId="2" fillId="0" borderId="0" xfId="0" applyFont="1" applyFill="1" applyBorder="1" applyAlignment="1">
      <alignment horizontal="center" vertical="top"/>
    </xf>
    <xf numFmtId="0" fontId="2" fillId="0" borderId="0" xfId="0" applyFont="1" applyFill="1" applyBorder="1" applyAlignment="1">
      <alignment horizontal="center"/>
    </xf>
    <xf numFmtId="0" fontId="2" fillId="3" borderId="0" xfId="0" applyFont="1" applyFill="1" applyBorder="1" applyAlignment="1">
      <alignment horizontal="center"/>
    </xf>
    <xf numFmtId="0" fontId="0" fillId="6" borderId="1" xfId="0" applyFill="1" applyBorder="1" applyAlignment="1">
      <alignment horizontal="left"/>
    </xf>
    <xf numFmtId="0" fontId="0" fillId="6" borderId="1" xfId="0" applyFill="1" applyBorder="1" applyAlignment="1">
      <alignment horizontal="center"/>
    </xf>
    <xf numFmtId="0" fontId="2" fillId="0" borderId="0" xfId="0" applyFont="1" applyBorder="1" applyAlignment="1">
      <alignment horizontal="center"/>
    </xf>
    <xf numFmtId="0" fontId="2" fillId="4" borderId="0"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0" fillId="6" borderId="1" xfId="0" applyFill="1" applyBorder="1" applyAlignment="1">
      <alignment horizontal="center" vertical="center" textRotation="90" wrapText="1"/>
    </xf>
    <xf numFmtId="0" fontId="11" fillId="4" borderId="0" xfId="0" applyFont="1" applyFill="1" applyAlignment="1">
      <alignment horizontal="center"/>
    </xf>
    <xf numFmtId="0" fontId="11" fillId="4" borderId="1" xfId="0" applyFont="1" applyFill="1" applyBorder="1" applyAlignment="1">
      <alignment horizontal="center" vertical="center"/>
    </xf>
    <xf numFmtId="0" fontId="11" fillId="4" borderId="1" xfId="0" applyFont="1" applyFill="1" applyBorder="1" applyAlignment="1">
      <alignment horizontal="center"/>
    </xf>
    <xf numFmtId="0" fontId="11" fillId="4" borderId="1" xfId="0" applyFont="1" applyFill="1" applyBorder="1" applyAlignment="1">
      <alignment horizontal="center" vertical="top"/>
    </xf>
    <xf numFmtId="0" fontId="3" fillId="0" borderId="2" xfId="0" applyFont="1" applyBorder="1" applyAlignment="1" applyProtection="1">
      <alignment horizontal="center" vertical="center" wrapText="1"/>
      <protection locked="0"/>
    </xf>
    <xf numFmtId="0" fontId="12" fillId="8" borderId="2" xfId="0" applyFont="1" applyFill="1" applyBorder="1" applyAlignment="1">
      <alignment horizontal="center" vertical="top"/>
    </xf>
    <xf numFmtId="0" fontId="13" fillId="0" borderId="0" xfId="0" applyFont="1" applyFill="1" applyBorder="1" applyAlignment="1">
      <alignment horizontal="center" vertical="top"/>
    </xf>
    <xf numFmtId="0" fontId="14" fillId="0" borderId="0" xfId="0" applyFont="1" applyBorder="1"/>
    <xf numFmtId="0" fontId="13" fillId="7" borderId="0" xfId="0" applyFont="1" applyFill="1" applyBorder="1" applyAlignment="1">
      <alignment horizontal="center" vertical="top"/>
    </xf>
    <xf numFmtId="0" fontId="15" fillId="0" borderId="0" xfId="0" applyFont="1" applyBorder="1"/>
    <xf numFmtId="0" fontId="0" fillId="0" borderId="0" xfId="0" quotePrefix="1" applyBorder="1"/>
    <xf numFmtId="0" fontId="0" fillId="0" borderId="0" xfId="0" applyBorder="1" applyAlignment="1">
      <alignment horizontal="left" vertical="top" wrapText="1"/>
    </xf>
    <xf numFmtId="0" fontId="0" fillId="0" borderId="0" xfId="0" applyAlignment="1">
      <alignment horizontal="center"/>
    </xf>
    <xf numFmtId="0" fontId="16" fillId="0" borderId="0" xfId="0" applyFont="1" applyAlignment="1">
      <alignment horizontal="center" vertical="center"/>
    </xf>
  </cellXfs>
  <cellStyles count="1">
    <cellStyle name="Normal" xfId="0" builtinId="0"/>
  </cellStyles>
  <dxfs count="12">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rgb="FF00416C"/>
        </left>
        <right/>
        <top/>
        <bottom/>
      </border>
    </dxf>
    <dxf>
      <font>
        <color rgb="FF00416C"/>
      </font>
      <fill>
        <patternFill>
          <bgColor rgb="FF559CBE"/>
        </patternFill>
      </fill>
      <border>
        <left style="thin">
          <color rgb="FF00416C"/>
        </left>
        <right style="thin">
          <color rgb="FF00416C"/>
        </right>
        <top style="thin">
          <color rgb="FF00416C"/>
        </top>
        <bottom style="thin">
          <color rgb="FF00416C"/>
        </bottom>
      </border>
    </dxf>
    <dxf>
      <font>
        <color rgb="FF00416C"/>
      </font>
      <fill>
        <patternFill>
          <bgColor rgb="FF559CBE"/>
        </patternFill>
      </fill>
      <border>
        <left style="thin">
          <color rgb="FF00416C"/>
        </left>
        <right style="thin">
          <color rgb="FF00416C"/>
        </right>
        <top style="thin">
          <color rgb="FF00416C"/>
        </top>
        <bottom style="thin">
          <color rgb="FF00416C"/>
        </bottom>
      </border>
    </dxf>
    <dxf>
      <font>
        <color rgb="FF00416C"/>
      </font>
      <fill>
        <patternFill>
          <bgColor rgb="FF559FBE"/>
        </patternFill>
      </fill>
      <border>
        <left style="thin">
          <color rgb="FF00416C"/>
        </left>
        <right style="thin">
          <color rgb="FF00416C"/>
        </right>
        <top style="thin">
          <color rgb="FF00416C"/>
        </top>
        <bottom style="thin">
          <color rgb="FF00416C"/>
        </bottom>
      </border>
    </dxf>
    <dxf>
      <font>
        <color theme="0"/>
      </font>
      <border>
        <left style="thin">
          <color rgb="FF00416C"/>
        </left>
        <right/>
        <top/>
        <bottom/>
      </border>
    </dxf>
    <dxf>
      <border>
        <left style="thin">
          <color rgb="FF00416C"/>
        </left>
        <right style="thin">
          <color rgb="FF00416C"/>
        </right>
        <top style="thin">
          <color rgb="FF00416C"/>
        </top>
        <bottom style="thin">
          <color rgb="FF00416C"/>
        </bottom>
      </border>
    </dxf>
    <dxf>
      <font>
        <color theme="0"/>
      </font>
    </dxf>
    <dxf>
      <border>
        <left style="thin">
          <color rgb="FF00416C"/>
        </left>
        <right style="thin">
          <color rgb="FF00416C"/>
        </right>
        <top style="thin">
          <color rgb="FF00416C"/>
        </top>
        <bottom style="thin">
          <color rgb="FF00416C"/>
        </bottom>
      </border>
    </dxf>
    <dxf>
      <font>
        <color theme="0"/>
      </font>
      <fill>
        <patternFill patternType="none">
          <bgColor auto="1"/>
        </patternFill>
      </fill>
    </dxf>
    <dxf>
      <border>
        <left style="thin">
          <color rgb="FF00416C"/>
        </left>
        <right style="thin">
          <color rgb="FF00416C"/>
        </right>
        <top style="thin">
          <color rgb="FF00416C"/>
        </top>
        <bottom style="thin">
          <color rgb="FF00416C"/>
        </bottom>
      </border>
    </dxf>
  </dxfs>
  <tableStyles count="0" defaultTableStyle="TableStyleMedium2" defaultPivotStyle="PivotStyleLight16"/>
  <colors>
    <mruColors>
      <color rgb="FF00416C"/>
      <color rgb="FF559FBE"/>
      <color rgb="FF559CBE"/>
      <color rgb="FF00FF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Structure" Target="richData/rdrichvaluestructure.xml"/><Relationship Id="rId5" Type="http://schemas.openxmlformats.org/officeDocument/2006/relationships/worksheet" Target="worksheets/sheet5.xml"/><Relationship Id="rId10"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590550</xdr:colOff>
      <xdr:row>1</xdr:row>
      <xdr:rowOff>33315</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alphaModFix/>
          <a:extLst>
            <a:ext uri="{28A0092B-C50C-407E-A947-70E740481C1C}">
              <a14:useLocalDpi xmlns:a14="http://schemas.microsoft.com/office/drawing/2010/main" val="0"/>
            </a:ext>
          </a:extLst>
        </a:blip>
        <a:stretch>
          <a:fillRect/>
        </a:stretch>
      </xdr:blipFill>
      <xdr:spPr>
        <a:xfrm>
          <a:off x="0" y="0"/>
          <a:ext cx="3009900" cy="642915"/>
        </a:xfrm>
        <a:prstGeom prst="rect">
          <a:avLst/>
        </a:prstGeom>
        <a:effectLst>
          <a:outerShdw dist="50800" dir="5400000" algn="ctr" rotWithShape="0">
            <a:srgbClr val="000000">
              <a:alpha val="0"/>
            </a:srgbClr>
          </a:outerShdw>
        </a:effectLst>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1</v>
  </rv>
  <rv s="1">
    <v>13</v>
    <v>3</v>
  </rv>
</rvData>
</file>

<file path=xl/richData/rdrichvaluestructure.xml><?xml version="1.0" encoding="utf-8"?>
<rvStructures xmlns="http://schemas.microsoft.com/office/spreadsheetml/2017/richdata" count="2">
  <s t="_error">
    <k n="errorType" t="i"/>
    <k n="propagated" t="b"/>
  </s>
  <s t="_error">
    <k n="errorType" t="i"/>
    <k n="subType" t="i"/>
  </s>
</rvStructure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DBFD1-ACC5-41C6-A3E2-86C23DA39208}">
  <sheetPr codeName="Feuil1"/>
  <dimension ref="A1:D24"/>
  <sheetViews>
    <sheetView tabSelected="1" zoomScaleNormal="100" workbookViewId="0">
      <selection activeCell="C8" sqref="C8"/>
    </sheetView>
  </sheetViews>
  <sheetFormatPr baseColWidth="10" defaultRowHeight="14.4" x14ac:dyDescent="0.3"/>
  <cols>
    <col min="1" max="3" width="36.33203125" customWidth="1"/>
    <col min="4" max="4" width="118.6640625" customWidth="1"/>
  </cols>
  <sheetData>
    <row r="1" spans="1:4" ht="48" customHeight="1" x14ac:dyDescent="0.3"/>
    <row r="2" spans="1:4" ht="39.75" customHeight="1" x14ac:dyDescent="0.3">
      <c r="A2" s="74" t="s">
        <v>665</v>
      </c>
      <c r="B2" s="74"/>
      <c r="C2" s="74"/>
      <c r="D2" s="74"/>
    </row>
    <row r="3" spans="1:4" ht="40.5" customHeight="1" x14ac:dyDescent="0.3">
      <c r="A3" s="73"/>
      <c r="B3" s="73"/>
      <c r="C3" s="73"/>
      <c r="D3" s="73"/>
    </row>
    <row r="4" spans="1:4" ht="22.8" x14ac:dyDescent="0.3">
      <c r="A4" s="66" t="s">
        <v>267</v>
      </c>
      <c r="B4" s="67" t="s">
        <v>268</v>
      </c>
      <c r="C4" s="67" t="s">
        <v>269</v>
      </c>
      <c r="D4" s="69" t="s">
        <v>616</v>
      </c>
    </row>
    <row r="5" spans="1:4" ht="88.5" customHeight="1" x14ac:dyDescent="0.3">
      <c r="A5" s="65"/>
      <c r="B5" s="18"/>
      <c r="C5" s="18"/>
      <c r="D5" s="72" t="str">
        <f>IF(C5="","",VLOOKUP(C5,Liste4!A:B,2,FALSE))</f>
        <v/>
      </c>
    </row>
    <row r="6" spans="1:4" ht="15" customHeight="1" x14ac:dyDescent="0.3">
      <c r="A6" s="17"/>
      <c r="B6" s="22"/>
      <c r="C6" s="17"/>
      <c r="D6" s="72"/>
    </row>
    <row r="7" spans="1:4" x14ac:dyDescent="0.3">
      <c r="A7" s="17"/>
      <c r="B7" s="17"/>
      <c r="C7" s="17"/>
      <c r="D7" s="72"/>
    </row>
    <row r="8" spans="1:4" x14ac:dyDescent="0.3">
      <c r="A8" s="17"/>
      <c r="B8" s="17"/>
      <c r="C8" s="17"/>
      <c r="D8" s="72"/>
    </row>
    <row r="9" spans="1:4" x14ac:dyDescent="0.3">
      <c r="A9" s="17"/>
      <c r="B9" s="17"/>
      <c r="C9" s="17"/>
      <c r="D9" s="72"/>
    </row>
    <row r="10" spans="1:4" x14ac:dyDescent="0.3">
      <c r="A10" s="17"/>
      <c r="B10" s="17"/>
      <c r="C10" s="17"/>
      <c r="D10" s="72"/>
    </row>
    <row r="11" spans="1:4" ht="18" x14ac:dyDescent="0.35">
      <c r="A11" s="70" t="s">
        <v>663</v>
      </c>
      <c r="B11" s="68"/>
      <c r="C11" s="17"/>
      <c r="D11" s="72"/>
    </row>
    <row r="12" spans="1:4" x14ac:dyDescent="0.3">
      <c r="A12" s="17"/>
      <c r="B12" s="17"/>
      <c r="C12" s="17"/>
      <c r="D12" s="72"/>
    </row>
    <row r="13" spans="1:4" x14ac:dyDescent="0.3">
      <c r="A13" s="71" t="s">
        <v>661</v>
      </c>
      <c r="B13" s="17"/>
      <c r="C13" s="17"/>
      <c r="D13" s="72"/>
    </row>
    <row r="14" spans="1:4" x14ac:dyDescent="0.3">
      <c r="A14" s="71" t="s">
        <v>662</v>
      </c>
      <c r="B14" s="17"/>
      <c r="C14" s="17"/>
      <c r="D14" s="72"/>
    </row>
    <row r="15" spans="1:4" x14ac:dyDescent="0.3">
      <c r="A15" s="71" t="s">
        <v>664</v>
      </c>
      <c r="B15" s="17"/>
      <c r="C15" s="17"/>
      <c r="D15" s="72"/>
    </row>
    <row r="16" spans="1:4" x14ac:dyDescent="0.3">
      <c r="A16" s="71" t="s">
        <v>666</v>
      </c>
      <c r="B16" s="17"/>
      <c r="C16" s="17"/>
      <c r="D16" s="72"/>
    </row>
    <row r="17" spans="1:4" x14ac:dyDescent="0.3">
      <c r="A17" s="17"/>
      <c r="B17" s="17"/>
      <c r="C17" s="17"/>
      <c r="D17" s="72"/>
    </row>
    <row r="18" spans="1:4" x14ac:dyDescent="0.3">
      <c r="A18" s="17"/>
      <c r="B18" s="17"/>
      <c r="C18" s="17"/>
      <c r="D18" s="72"/>
    </row>
    <row r="19" spans="1:4" x14ac:dyDescent="0.3">
      <c r="A19" s="17"/>
      <c r="B19" s="17"/>
      <c r="C19" s="17"/>
      <c r="D19" s="72"/>
    </row>
    <row r="20" spans="1:4" x14ac:dyDescent="0.3">
      <c r="A20" s="17"/>
      <c r="B20" s="17"/>
      <c r="C20" s="17"/>
      <c r="D20" s="72"/>
    </row>
    <row r="21" spans="1:4" x14ac:dyDescent="0.3">
      <c r="A21" s="17"/>
      <c r="B21" s="17"/>
      <c r="C21" s="17"/>
      <c r="D21" s="72"/>
    </row>
    <row r="22" spans="1:4" x14ac:dyDescent="0.3">
      <c r="A22" s="17"/>
      <c r="B22" s="17"/>
      <c r="C22" s="17"/>
      <c r="D22" s="72"/>
    </row>
    <row r="23" spans="1:4" x14ac:dyDescent="0.3">
      <c r="A23" s="17"/>
      <c r="B23" s="17"/>
      <c r="C23" s="17"/>
      <c r="D23" s="72"/>
    </row>
    <row r="24" spans="1:4" x14ac:dyDescent="0.3">
      <c r="A24" s="17"/>
      <c r="B24" s="17"/>
      <c r="C24" s="17"/>
      <c r="D24" s="72"/>
    </row>
  </sheetData>
  <sheetProtection sheet="1" formatCells="0" formatColumns="0" formatRows="0" insertColumns="0" insertRows="0" insertHyperlinks="0" deleteColumns="0" deleteRows="0" sort="0" autoFilter="0" pivotTables="0"/>
  <mergeCells count="3">
    <mergeCell ref="D5:D24"/>
    <mergeCell ref="A3:D3"/>
    <mergeCell ref="A2:D2"/>
  </mergeCells>
  <conditionalFormatting sqref="D4:D24">
    <cfRule type="expression" dxfId="11" priority="11">
      <formula>AND($B$5&lt;&gt;"",$C$5&lt;&gt;"")</formula>
    </cfRule>
    <cfRule type="expression" dxfId="10" priority="12">
      <formula>OR($B$5="",$C$5="")</formula>
    </cfRule>
  </conditionalFormatting>
  <conditionalFormatting sqref="C5">
    <cfRule type="expression" dxfId="9" priority="9">
      <formula>AND($B$5&lt;&gt;"",$A$5&lt;&gt;"")</formula>
    </cfRule>
    <cfRule type="expression" dxfId="8" priority="10">
      <formula>OR($B$5="",$A$5="")</formula>
    </cfRule>
  </conditionalFormatting>
  <conditionalFormatting sqref="B5">
    <cfRule type="expression" dxfId="7" priority="7">
      <formula>$A$5&lt;&gt;""</formula>
    </cfRule>
    <cfRule type="expression" dxfId="6" priority="8">
      <formula>$A$5=""</formula>
    </cfRule>
  </conditionalFormatting>
  <conditionalFormatting sqref="D4">
    <cfRule type="expression" dxfId="5" priority="5">
      <formula>AND($B$5&lt;&gt;"",$C$5&lt;&gt;"")</formula>
    </cfRule>
  </conditionalFormatting>
  <conditionalFormatting sqref="C4">
    <cfRule type="expression" dxfId="4" priority="3">
      <formula>AND($B$5&lt;&gt;"",$A$5&lt;&gt;"")</formula>
    </cfRule>
    <cfRule type="expression" priority="4">
      <formula>OR($B$5="",$A$5="")</formula>
    </cfRule>
  </conditionalFormatting>
  <conditionalFormatting sqref="B4">
    <cfRule type="expression" dxfId="3" priority="1">
      <formula>$A$5&lt;&gt;""</formula>
    </cfRule>
    <cfRule type="expression" dxfId="2" priority="2">
      <formula>$A$5=""</formula>
    </cfRule>
  </conditionalFormatting>
  <dataValidations count="2">
    <dataValidation type="list" allowBlank="1" showInputMessage="1" sqref="A5" xr:uid="{7E04C172-13BA-44E0-91F8-4774108BAEAC}">
      <formula1>OFFSET(Liste1,MATCH($A$5&amp;"*",Liste1,0)-1,,COUNTIF(Liste1,$A$5&amp;"*"))</formula1>
    </dataValidation>
    <dataValidation type="list" allowBlank="1" showInputMessage="1" sqref="B5" xr:uid="{6F2C1A4F-D28C-4315-9496-FE1591778B3E}">
      <formula1>OFFSET(Liste2,MATCH($B$5&amp;"*",Liste2,0)-1,,COUNTIF(Liste2,$B$5&amp;"*"))</formula1>
    </dataValidation>
  </dataValidation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238EF05-891F-460F-9EE3-49963D73DD14}">
          <x14:formula1>
            <xm:f>OFFSET(Liste3!$A$2,0,0,Liste3!$B$1)</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91BBC-E4EC-485B-91F4-B38DE69BF50B}">
  <sheetPr codeName="Feuil2"/>
  <dimension ref="A1:C8"/>
  <sheetViews>
    <sheetView workbookViewId="0">
      <selection activeCell="A2" sqref="A2:A248"/>
    </sheetView>
  </sheetViews>
  <sheetFormatPr baseColWidth="10" defaultRowHeight="14.4" x14ac:dyDescent="0.3"/>
  <cols>
    <col min="1" max="1" width="32.88671875" bestFit="1" customWidth="1"/>
    <col min="5" max="5" width="36.33203125" customWidth="1"/>
  </cols>
  <sheetData>
    <row r="1" spans="1:3" ht="32.25" customHeight="1" x14ac:dyDescent="0.3">
      <c r="A1" s="1" t="s">
        <v>270</v>
      </c>
    </row>
    <row r="2" spans="1:3" x14ac:dyDescent="0.3">
      <c r="A2" s="5" t="s">
        <v>266</v>
      </c>
      <c r="C2" s="10"/>
    </row>
    <row r="3" spans="1:3" x14ac:dyDescent="0.3">
      <c r="A3" s="5" t="s">
        <v>264</v>
      </c>
    </row>
    <row r="4" spans="1:3" x14ac:dyDescent="0.3">
      <c r="A4" s="5" t="s">
        <v>262</v>
      </c>
    </row>
    <row r="5" spans="1:3" x14ac:dyDescent="0.3">
      <c r="A5" s="5" t="s">
        <v>265</v>
      </c>
    </row>
    <row r="6" spans="1:3" x14ac:dyDescent="0.3">
      <c r="A6" s="5" t="s">
        <v>261</v>
      </c>
    </row>
    <row r="7" spans="1:3" x14ac:dyDescent="0.3">
      <c r="A7" s="5" t="s">
        <v>271</v>
      </c>
    </row>
    <row r="8" spans="1:3" x14ac:dyDescent="0.3">
      <c r="A8" s="5" t="s">
        <v>263</v>
      </c>
    </row>
  </sheetData>
  <sortState xmlns:xlrd2="http://schemas.microsoft.com/office/spreadsheetml/2017/richdata2" ref="A2:A8">
    <sortCondition ref="A2:A8"/>
  </sortState>
  <dataValidations count="1">
    <dataValidation type="list" allowBlank="1" showInputMessage="1" sqref="E2" xr:uid="{BCAAE262-B47D-442E-B5C6-1BC3B3B3B26A}">
      <formula1>OFFSET($A$2:$A$8,MATCH($E$2,$A$2:$A$8),,)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AA74B-C125-4851-86A1-495897818700}">
  <sheetPr codeName="Feuil3"/>
  <dimension ref="A1:T44"/>
  <sheetViews>
    <sheetView workbookViewId="0">
      <pane xSplit="3" ySplit="1" topLeftCell="D11" activePane="bottomRight" state="frozen"/>
      <selection activeCell="A2" sqref="A2:A248"/>
      <selection pane="topRight" activeCell="A2" sqref="A2:A248"/>
      <selection pane="bottomLeft" activeCell="A2" sqref="A2:A248"/>
      <selection pane="bottomRight" activeCell="A2" sqref="A2:A248"/>
    </sheetView>
  </sheetViews>
  <sheetFormatPr baseColWidth="10" defaultRowHeight="14.4" x14ac:dyDescent="0.3"/>
  <cols>
    <col min="1" max="1" width="46.5546875" customWidth="1"/>
    <col min="2" max="2" width="12.6640625" customWidth="1"/>
    <col min="3" max="3" width="44.33203125" bestFit="1" customWidth="1"/>
    <col min="4" max="9" width="14.33203125" customWidth="1"/>
    <col min="10" max="10" width="14.33203125" style="30" customWidth="1"/>
    <col min="12" max="19" width="11.44140625" customWidth="1"/>
  </cols>
  <sheetData>
    <row r="1" spans="1:20" ht="55.2" x14ac:dyDescent="0.3">
      <c r="A1" s="1" t="s">
        <v>0</v>
      </c>
      <c r="B1" s="2" t="e">
        <f>HLOOKUP(TRUE,D43:J44,2,FALSE)</f>
        <v>#N/A</v>
      </c>
      <c r="C1" s="6"/>
      <c r="D1" s="3" t="s">
        <v>260</v>
      </c>
      <c r="E1" s="3" t="s">
        <v>261</v>
      </c>
      <c r="F1" s="3" t="s">
        <v>262</v>
      </c>
      <c r="G1" s="3" t="s">
        <v>263</v>
      </c>
      <c r="H1" s="3" t="s">
        <v>264</v>
      </c>
      <c r="I1" s="3" t="s">
        <v>265</v>
      </c>
      <c r="J1" s="26" t="s">
        <v>266</v>
      </c>
      <c r="K1" s="2"/>
      <c r="L1" s="2">
        <v>1</v>
      </c>
      <c r="M1" s="3" t="s">
        <v>260</v>
      </c>
      <c r="N1" s="3" t="s">
        <v>261</v>
      </c>
      <c r="O1" s="3" t="s">
        <v>262</v>
      </c>
      <c r="P1" s="3" t="s">
        <v>263</v>
      </c>
      <c r="Q1" s="3" t="s">
        <v>264</v>
      </c>
      <c r="R1" s="3" t="s">
        <v>265</v>
      </c>
      <c r="S1" s="3" t="s">
        <v>266</v>
      </c>
      <c r="T1" s="9"/>
    </row>
    <row r="2" spans="1:20" x14ac:dyDescent="0.3">
      <c r="A2" s="4" t="e">
        <f>IF(HLOOKUP('Outil CCTP JELD-WEN'!$A$5,$M$1:$S$42,L2,FALSE)=0,"",HLOOKUP('Outil CCTP JELD-WEN'!$A$5,$M$1:$S$42,L2,FALSE))</f>
        <v>#N/A</v>
      </c>
      <c r="B2" s="4"/>
      <c r="C2" s="5" t="s">
        <v>1</v>
      </c>
      <c r="D2" s="24" t="s">
        <v>38</v>
      </c>
      <c r="E2" s="23" t="s">
        <v>38</v>
      </c>
      <c r="F2" s="23" t="s">
        <v>38</v>
      </c>
      <c r="G2" s="8"/>
      <c r="H2" s="8"/>
      <c r="I2" s="8"/>
      <c r="J2" s="23"/>
      <c r="K2" s="10"/>
      <c r="L2" s="6">
        <f>+L1+1</f>
        <v>2</v>
      </c>
      <c r="M2" s="2" t="str" cm="1">
        <f t="array" ref="M2:M23">_xlfn._xlws.FILTER($C$2:$C$42,D2:D42="x")</f>
        <v>Ame alvéolaire</v>
      </c>
      <c r="N2" s="2" t="str" cm="1">
        <f t="array" ref="N2:N6">_xlfn._xlws.FILTER($C$2:$C$42,E2:E42="x")</f>
        <v>Ame alvéolaire</v>
      </c>
      <c r="O2" s="2" t="str" cm="1">
        <f t="array" ref="O2:O11">_xlfn._xlws.FILTER($C$2:$C$42,F2:F42="x")</f>
        <v>Ame alvéolaire</v>
      </c>
      <c r="P2" s="2" t="str" cm="1">
        <f t="array" ref="P2:P14">_xlfn._xlws.FILTER($C$2:$C$42,G2:G42="x")</f>
        <v>Cloison vitrée</v>
      </c>
      <c r="Q2" s="2" t="str" cm="1">
        <f t="array" ref="Q2:Q12">_xlfn._xlws.FILTER($C$2:$C$42,H2:H42="x")</f>
        <v>Gaine Technique</v>
      </c>
      <c r="R2" s="2" t="str" cm="1">
        <f t="array" ref="R2:R11">_xlfn._xlws.FILTER($C$2:$C$42,I2:I42="x")</f>
        <v>Cloison vitrée</v>
      </c>
      <c r="S2" s="2" t="str" cm="1">
        <f t="array" ref="S2:S11">_xlfn._xlws.FILTER($C$2:$C$42,J2:J42="x")</f>
        <v>Cloison vitrée</v>
      </c>
      <c r="T2" s="7"/>
    </row>
    <row r="3" spans="1:20" x14ac:dyDescent="0.3">
      <c r="A3" s="4" t="e">
        <f>IF(HLOOKUP('Outil CCTP JELD-WEN'!$A$5,$M$1:$S$42,L3,FALSE)=0,"",HLOOKUP('Outil CCTP JELD-WEN'!$A$5,$M$1:$S$42,L3,FALSE))</f>
        <v>#N/A</v>
      </c>
      <c r="B3" s="4"/>
      <c r="C3" s="5" t="s">
        <v>2</v>
      </c>
      <c r="D3" s="24" t="s">
        <v>38</v>
      </c>
      <c r="E3" s="23" t="s">
        <v>38</v>
      </c>
      <c r="F3" s="23" t="s">
        <v>38</v>
      </c>
      <c r="G3" s="8"/>
      <c r="H3" s="8"/>
      <c r="I3" s="8"/>
      <c r="J3" s="23"/>
      <c r="K3" s="6"/>
      <c r="L3" s="6">
        <f t="shared" ref="L3:L40" si="0">+L2+1</f>
        <v>3</v>
      </c>
      <c r="M3" s="2" t="str">
        <v>Ame pleine (Résidentiel)</v>
      </c>
      <c r="N3" s="2" t="str">
        <v>Ame pleine (Résidentiel)</v>
      </c>
      <c r="O3" s="2" t="str">
        <v>Ame pleine (Résidentiel)</v>
      </c>
      <c r="P3" s="2" t="str">
        <v>Ame pleine (Sanitaire, Vestiaire...)</v>
      </c>
      <c r="Q3" s="2" t="str">
        <v>Cloison vitrée</v>
      </c>
      <c r="R3" s="2" t="str">
        <v>Gaine Technique (Gaz, Electricité, Téléphonie)</v>
      </c>
      <c r="S3" s="2" t="str">
        <v>Gaine Technique (Gaz, Electricité, Téléphonie)</v>
      </c>
      <c r="T3" s="7"/>
    </row>
    <row r="4" spans="1:20" x14ac:dyDescent="0.3">
      <c r="A4" s="4" t="e">
        <f>IF(HLOOKUP('Outil CCTP JELD-WEN'!$A$5,$M$1:$S$42,L4,FALSE)=0,"",HLOOKUP('Outil CCTP JELD-WEN'!$A$5,$M$1:$S$42,L4,FALSE))</f>
        <v>#N/A</v>
      </c>
      <c r="B4" s="4"/>
      <c r="C4" s="5" t="s">
        <v>3</v>
      </c>
      <c r="D4" s="24" t="s">
        <v>38</v>
      </c>
      <c r="E4" s="23" t="s">
        <v>38</v>
      </c>
      <c r="F4" s="23" t="s">
        <v>38</v>
      </c>
      <c r="G4" s="8"/>
      <c r="H4" s="8"/>
      <c r="I4" s="8"/>
      <c r="J4" s="23"/>
      <c r="K4" s="4"/>
      <c r="L4" s="6">
        <f t="shared" si="0"/>
        <v>4</v>
      </c>
      <c r="M4" s="2" t="str">
        <v>Porte menuisée</v>
      </c>
      <c r="N4" s="2" t="str">
        <v>Porte menuisée</v>
      </c>
      <c r="O4" s="2" t="str">
        <v>Porte menuisée</v>
      </c>
      <c r="P4" s="2" t="str">
        <v>Feu (Circulation, bureaux...)</v>
      </c>
      <c r="Q4" s="2" t="str">
        <v>Ame pleine (Sanitaire, Vestiaire...)</v>
      </c>
      <c r="R4" s="2" t="str">
        <v>Feu (Circulation, bureaux...)</v>
      </c>
      <c r="S4" s="2" t="str">
        <v>Feu (Circulation, bureaux...)</v>
      </c>
      <c r="T4" s="7"/>
    </row>
    <row r="5" spans="1:20" x14ac:dyDescent="0.3">
      <c r="A5" s="4" t="e">
        <f>IF(HLOOKUP('Outil CCTP JELD-WEN'!$A$5,$M$1:$S$42,L5,FALSE)=0,"",HLOOKUP('Outil CCTP JELD-WEN'!$A$5,$M$1:$S$42,L5,FALSE))</f>
        <v>#N/A</v>
      </c>
      <c r="B5" s="4"/>
      <c r="C5" s="5" t="s">
        <v>4</v>
      </c>
      <c r="D5" s="24" t="s">
        <v>38</v>
      </c>
      <c r="E5" s="23" t="s">
        <v>38</v>
      </c>
      <c r="F5" s="23"/>
      <c r="G5" s="8"/>
      <c r="H5" s="8"/>
      <c r="I5" s="8"/>
      <c r="J5" s="23"/>
      <c r="K5" s="6"/>
      <c r="L5" s="6">
        <f t="shared" si="0"/>
        <v>5</v>
      </c>
      <c r="M5" s="2" t="str">
        <v>Ame isolante Climat B</v>
      </c>
      <c r="N5" s="2" t="str">
        <v>Ame isolante Climat B</v>
      </c>
      <c r="O5" s="2" t="str">
        <v>Palière et palière anti-effraction</v>
      </c>
      <c r="P5" s="2" t="str">
        <v>DAS Simple Action (Compartimentage)</v>
      </c>
      <c r="Q5" s="2" t="str">
        <v>Feu (Circulation, bureaux...)</v>
      </c>
      <c r="R5" s="2" t="str">
        <v>DAS Simple Action (Compartimentage)</v>
      </c>
      <c r="S5" s="2" t="str">
        <v>DAS Simple Action (Compartimentage)</v>
      </c>
      <c r="T5" s="7"/>
    </row>
    <row r="6" spans="1:20" x14ac:dyDescent="0.3">
      <c r="A6" s="4" t="e">
        <f>IF(HLOOKUP('Outil CCTP JELD-WEN'!$A$5,$M$1:$S$42,L6,FALSE)=0,"",HLOOKUP('Outil CCTP JELD-WEN'!$A$5,$M$1:$S$42,L6,FALSE))</f>
        <v>#N/A</v>
      </c>
      <c r="B6" s="4"/>
      <c r="C6" s="5" t="s">
        <v>5</v>
      </c>
      <c r="D6" s="24" t="s">
        <v>38</v>
      </c>
      <c r="E6" s="23" t="s">
        <v>38</v>
      </c>
      <c r="F6" s="23"/>
      <c r="G6" s="8"/>
      <c r="H6" s="8"/>
      <c r="I6" s="8"/>
      <c r="J6" s="23"/>
      <c r="K6" s="6"/>
      <c r="L6" s="6">
        <f t="shared" si="0"/>
        <v>6</v>
      </c>
      <c r="M6" s="2" t="str">
        <v>Ame isolante stabilité renforcée Climat C</v>
      </c>
      <c r="N6" s="2" t="str">
        <v>Ame isolante stabilité renforcée Climat C</v>
      </c>
      <c r="O6" s="2" t="str">
        <v>Gaine Technique (Gaz, Electricité, Téléphonie)</v>
      </c>
      <c r="P6" s="2" t="str">
        <v>DAS Double Action (Compartimentage)</v>
      </c>
      <c r="Q6" s="2" t="str">
        <v>DAS Simple Action (Compartimentage)</v>
      </c>
      <c r="R6" s="2" t="str">
        <v>DAS Double Action (Compartimentage)</v>
      </c>
      <c r="S6" s="2" t="str">
        <v>DAS Double Action (Compartimentage)</v>
      </c>
      <c r="T6" s="7"/>
    </row>
    <row r="7" spans="1:20" x14ac:dyDescent="0.3">
      <c r="A7" s="4" t="e">
        <f>IF(HLOOKUP('Outil CCTP JELD-WEN'!$A$5,$M$1:$S$42,L7,FALSE)=0,"",HLOOKUP('Outil CCTP JELD-WEN'!$A$5,$M$1:$S$42,L7,FALSE))</f>
        <v>#N/A</v>
      </c>
      <c r="B7" s="4"/>
      <c r="C7" s="5" t="s">
        <v>6</v>
      </c>
      <c r="D7" s="24" t="s">
        <v>38</v>
      </c>
      <c r="E7" s="23"/>
      <c r="F7" s="23"/>
      <c r="G7" s="8"/>
      <c r="H7" s="8"/>
      <c r="I7" s="8"/>
      <c r="J7" s="23"/>
      <c r="K7" s="6"/>
      <c r="L7" s="6">
        <f t="shared" si="0"/>
        <v>7</v>
      </c>
      <c r="M7" s="2" t="str">
        <v>Ame pleine (ERP)</v>
      </c>
      <c r="N7" s="2"/>
      <c r="O7" s="2" t="str">
        <v>Ame pleine (Commun : cave…)</v>
      </c>
      <c r="P7" s="2" t="str">
        <v>Acoustique (chambre, bureau, Administration…)</v>
      </c>
      <c r="Q7" s="2" t="str">
        <v>DAS Double Action (Compartimentage)</v>
      </c>
      <c r="R7" s="2" t="str">
        <v>Ame pleine (Administration, bureau...)</v>
      </c>
      <c r="S7" s="2" t="str">
        <v>Ame pleine (Bureau, Sanitaire, Vestiaire...)</v>
      </c>
      <c r="T7" s="7"/>
    </row>
    <row r="8" spans="1:20" x14ac:dyDescent="0.3">
      <c r="A8" s="4" t="e">
        <f>IF(HLOOKUP('Outil CCTP JELD-WEN'!$A$5,$M$1:$S$42,L8,FALSE)=0,"",HLOOKUP('Outil CCTP JELD-WEN'!$A$5,$M$1:$S$42,L8,FALSE))</f>
        <v>#N/A</v>
      </c>
      <c r="B8" s="4"/>
      <c r="C8" s="5" t="s">
        <v>7</v>
      </c>
      <c r="D8" s="24" t="s">
        <v>38</v>
      </c>
      <c r="E8" s="23"/>
      <c r="F8" s="23"/>
      <c r="G8" s="8"/>
      <c r="H8" s="8"/>
      <c r="I8" s="8"/>
      <c r="J8" s="23"/>
      <c r="K8" s="6"/>
      <c r="L8" s="6">
        <f t="shared" si="0"/>
        <v>8</v>
      </c>
      <c r="M8" s="2" t="str">
        <v>Feu</v>
      </c>
      <c r="N8" s="2"/>
      <c r="O8" s="2" t="str">
        <v>Feu (Commun : circulation)</v>
      </c>
      <c r="P8" s="2" t="str">
        <v>Gaine technique (Téléphonie, gaz, oxygène…)</v>
      </c>
      <c r="Q8" s="2" t="str">
        <v>Ecole Maternelle</v>
      </c>
      <c r="R8" s="2" t="str">
        <v>Acoustique (chambre, salle réunion, administration…)</v>
      </c>
      <c r="S8" s="2" t="str">
        <v>Acoustique (salle réunion, bureau, administration…)</v>
      </c>
      <c r="T8" s="7"/>
    </row>
    <row r="9" spans="1:20" x14ac:dyDescent="0.3">
      <c r="A9" s="4" t="e">
        <f>IF(HLOOKUP('Outil CCTP JELD-WEN'!$A$5,$M$1:$S$42,L9,FALSE)=0,"",HLOOKUP('Outil CCTP JELD-WEN'!$A$5,$M$1:$S$42,L9,FALSE))</f>
        <v>#N/A</v>
      </c>
      <c r="B9" s="4"/>
      <c r="C9" s="5" t="s">
        <v>8</v>
      </c>
      <c r="D9" s="24" t="s">
        <v>38</v>
      </c>
      <c r="E9" s="23"/>
      <c r="F9" s="23"/>
      <c r="G9" s="8"/>
      <c r="H9" s="8"/>
      <c r="I9" s="8"/>
      <c r="J9" s="23"/>
      <c r="K9" s="6"/>
      <c r="L9" s="6">
        <f t="shared" si="0"/>
        <v>9</v>
      </c>
      <c r="M9" s="2" t="str">
        <v>DAS Simple Action</v>
      </c>
      <c r="N9" s="2"/>
      <c r="O9" s="2" t="str">
        <v>Bloc-porte de rénovation Ame pleine</v>
      </c>
      <c r="P9" s="2" t="str">
        <v>Pédiatrie (porte avec joint anti pince doigts)</v>
      </c>
      <c r="Q9" s="2" t="str">
        <v>Acoustique (Classe, bureau, administration…)</v>
      </c>
      <c r="R9" s="2" t="str">
        <v>Bloc-porte de rénovation Ame pleine</v>
      </c>
      <c r="S9" s="2" t="str">
        <v>Bloc-porte de rénovation Ame pleine</v>
      </c>
      <c r="T9" s="7"/>
    </row>
    <row r="10" spans="1:20" x14ac:dyDescent="0.3">
      <c r="A10" s="4" t="e">
        <f>IF(HLOOKUP('Outil CCTP JELD-WEN'!$A$5,$M$1:$S$42,L10,FALSE)=0,"",HLOOKUP('Outil CCTP JELD-WEN'!$A$5,$M$1:$S$42,L10,FALSE))</f>
        <v>#N/A</v>
      </c>
      <c r="B10" s="4"/>
      <c r="C10" s="5" t="s">
        <v>9</v>
      </c>
      <c r="D10" s="24" t="s">
        <v>38</v>
      </c>
      <c r="E10" s="23"/>
      <c r="F10" s="23"/>
      <c r="G10" s="23"/>
      <c r="H10" s="23"/>
      <c r="I10" s="23"/>
      <c r="J10" s="23"/>
      <c r="K10" s="6"/>
      <c r="L10" s="6">
        <f t="shared" si="0"/>
        <v>10</v>
      </c>
      <c r="M10" s="2" t="str">
        <v>DAS Double Action</v>
      </c>
      <c r="N10" s="2"/>
      <c r="O10" s="2" t="str">
        <v>Bloc-porte de rénovation EI30</v>
      </c>
      <c r="P10" s="2" t="str">
        <v>Psychiatrie, Urgences (porte acoustique renforcée)</v>
      </c>
      <c r="Q10" s="2" t="str">
        <v>Bloc-porte de rénovation Ame pleine</v>
      </c>
      <c r="R10" s="2" t="str">
        <v>Bloc-porte de rénovation EI30</v>
      </c>
      <c r="S10" s="2" t="str">
        <v>Bloc-porte de rénovation EI30</v>
      </c>
      <c r="T10" s="7"/>
    </row>
    <row r="11" spans="1:20" x14ac:dyDescent="0.3">
      <c r="A11" s="4" t="e">
        <f>IF(HLOOKUP('Outil CCTP JELD-WEN'!$A$5,$M$1:$S$42,L11,FALSE)=0,"",HLOOKUP('Outil CCTP JELD-WEN'!$A$5,$M$1:$S$42,L11,FALSE))</f>
        <v>#N/A</v>
      </c>
      <c r="B11" s="4"/>
      <c r="C11" s="5" t="s">
        <v>10</v>
      </c>
      <c r="D11" s="24" t="s">
        <v>38</v>
      </c>
      <c r="E11" s="23"/>
      <c r="F11" s="23"/>
      <c r="G11" s="23"/>
      <c r="H11" s="23"/>
      <c r="I11" s="23"/>
      <c r="J11" s="23"/>
      <c r="K11" s="6"/>
      <c r="L11" s="6">
        <f t="shared" si="0"/>
        <v>11</v>
      </c>
      <c r="M11" s="2" t="str">
        <v>Acoustique</v>
      </c>
      <c r="N11" s="2"/>
      <c r="O11" s="2" t="str">
        <v>Bloc-porte de rénovation palière et palière anti-effraction</v>
      </c>
      <c r="P11" s="2" t="str">
        <v>Imagerie, radiologie (porte anti-rayons X)</v>
      </c>
      <c r="Q11" s="2" t="str">
        <v>Bloc-porte de rénovation EI30</v>
      </c>
      <c r="R11" s="2" t="str">
        <v>Bloc-porte de rénovation acoustique</v>
      </c>
      <c r="S11" s="2" t="str">
        <v>Bloc-porte de rénovation acoustique</v>
      </c>
      <c r="T11" s="7"/>
    </row>
    <row r="12" spans="1:20" x14ac:dyDescent="0.3">
      <c r="A12" s="4" t="e">
        <f>IF(HLOOKUP('Outil CCTP JELD-WEN'!$A$5,$M$1:$S$42,L12,FALSE)=0,"",HLOOKUP('Outil CCTP JELD-WEN'!$A$5,$M$1:$S$42,L12,FALSE))</f>
        <v>#N/A</v>
      </c>
      <c r="B12" s="4"/>
      <c r="C12" s="5" t="s">
        <v>11</v>
      </c>
      <c r="D12" s="24" t="s">
        <v>38</v>
      </c>
      <c r="E12" s="23"/>
      <c r="F12" s="23" t="s">
        <v>38</v>
      </c>
      <c r="G12" s="23"/>
      <c r="H12" s="23"/>
      <c r="I12" s="23"/>
      <c r="J12" s="23"/>
      <c r="K12" s="6"/>
      <c r="L12" s="6">
        <f t="shared" si="0"/>
        <v>12</v>
      </c>
      <c r="M12" s="2" t="str">
        <v>Palière et palière anti-effraction</v>
      </c>
      <c r="N12" s="2"/>
      <c r="O12" s="2"/>
      <c r="P12" s="2" t="str">
        <v>Bloc-porte de rénovation Ame pleine</v>
      </c>
      <c r="Q12" s="2" t="str">
        <v>Bloc-porte de rénovation acoustique</v>
      </c>
      <c r="R12" s="2"/>
      <c r="S12" s="2"/>
      <c r="T12" s="7"/>
    </row>
    <row r="13" spans="1:20" x14ac:dyDescent="0.3">
      <c r="A13" s="4" t="e">
        <f>IF(HLOOKUP('Outil CCTP JELD-WEN'!$A$5,$M$1:$S$42,L13,FALSE)=0,"",HLOOKUP('Outil CCTP JELD-WEN'!$A$5,$M$1:$S$42,L13,FALSE))</f>
        <v>#N/A</v>
      </c>
      <c r="B13" s="4"/>
      <c r="C13" s="5" t="s">
        <v>12</v>
      </c>
      <c r="D13" s="24" t="s">
        <v>38</v>
      </c>
      <c r="E13" s="23"/>
      <c r="F13" s="23"/>
      <c r="G13" s="23"/>
      <c r="H13" s="23" t="s">
        <v>38</v>
      </c>
      <c r="I13" s="23"/>
      <c r="J13" s="23"/>
      <c r="K13" s="6"/>
      <c r="L13" s="6">
        <f t="shared" si="0"/>
        <v>13</v>
      </c>
      <c r="M13" s="2" t="str">
        <v>Gaine Technique</v>
      </c>
      <c r="N13" s="2"/>
      <c r="O13" s="2"/>
      <c r="P13" s="2" t="str">
        <v>Bloc-porte de rénovation EI30</v>
      </c>
      <c r="Q13" s="2"/>
      <c r="R13" s="2"/>
      <c r="S13" s="2"/>
      <c r="T13" s="7"/>
    </row>
    <row r="14" spans="1:20" x14ac:dyDescent="0.3">
      <c r="A14" s="4" t="e">
        <f>IF(HLOOKUP('Outil CCTP JELD-WEN'!$A$5,$M$1:$S$42,L14,FALSE)=0,"",HLOOKUP('Outil CCTP JELD-WEN'!$A$5,$M$1:$S$42,L14,FALSE))</f>
        <v>#N/A</v>
      </c>
      <c r="B14" s="4"/>
      <c r="C14" s="5" t="s">
        <v>13</v>
      </c>
      <c r="D14" s="24" t="s">
        <v>38</v>
      </c>
      <c r="E14" s="23"/>
      <c r="F14" s="23"/>
      <c r="G14" s="23"/>
      <c r="H14" s="23"/>
      <c r="I14" s="23"/>
      <c r="J14" s="23"/>
      <c r="K14" s="6"/>
      <c r="L14" s="6">
        <f t="shared" si="0"/>
        <v>14</v>
      </c>
      <c r="M14" s="2" t="str">
        <v>Porte Ecole maternelle</v>
      </c>
      <c r="N14" s="2"/>
      <c r="O14" s="2"/>
      <c r="P14" s="2" t="str">
        <v>Bloc-porte de rénovation acoustique</v>
      </c>
      <c r="Q14" s="2"/>
      <c r="R14" s="2"/>
      <c r="S14" s="2"/>
      <c r="T14" s="7"/>
    </row>
    <row r="15" spans="1:20" x14ac:dyDescent="0.3">
      <c r="A15" s="4" t="e">
        <f>IF(HLOOKUP('Outil CCTP JELD-WEN'!$A$5,$M$1:$S$42,L15,FALSE)=0,"",HLOOKUP('Outil CCTP JELD-WEN'!$A$5,$M$1:$S$42,L15,FALSE))</f>
        <v>#N/A</v>
      </c>
      <c r="B15" s="4"/>
      <c r="C15" s="5" t="s">
        <v>14</v>
      </c>
      <c r="D15" s="24" t="s">
        <v>38</v>
      </c>
      <c r="E15" s="23"/>
      <c r="F15" s="23"/>
      <c r="G15" s="23"/>
      <c r="H15" s="23"/>
      <c r="I15" s="23"/>
      <c r="J15" s="23"/>
      <c r="K15" s="6"/>
      <c r="L15" s="6">
        <f t="shared" si="0"/>
        <v>15</v>
      </c>
      <c r="M15" s="2" t="str">
        <v>Porte Hôpital Psychiatrique</v>
      </c>
      <c r="N15" s="2"/>
      <c r="O15" s="2"/>
      <c r="P15" s="2"/>
      <c r="Q15" s="2"/>
      <c r="R15" s="2"/>
      <c r="S15" s="2"/>
      <c r="T15" s="7"/>
    </row>
    <row r="16" spans="1:20" x14ac:dyDescent="0.3">
      <c r="A16" s="4" t="e">
        <f>IF(HLOOKUP('Outil CCTP JELD-WEN'!$A$5,$M$1:$S$42,L16,FALSE)=0,"",HLOOKUP('Outil CCTP JELD-WEN'!$A$5,$M$1:$S$42,L16,FALSE))</f>
        <v>#N/A</v>
      </c>
      <c r="B16" s="4"/>
      <c r="C16" s="5" t="s">
        <v>15</v>
      </c>
      <c r="D16" s="24" t="s">
        <v>38</v>
      </c>
      <c r="E16" s="23"/>
      <c r="F16" s="23"/>
      <c r="G16" s="23"/>
      <c r="H16" s="23"/>
      <c r="I16" s="23"/>
      <c r="J16" s="23"/>
      <c r="K16" s="6"/>
      <c r="L16" s="6">
        <f t="shared" si="0"/>
        <v>16</v>
      </c>
      <c r="M16" s="2" t="str">
        <v>Porte anti rayons X</v>
      </c>
      <c r="N16" s="2"/>
      <c r="O16" s="2"/>
      <c r="P16" s="2"/>
      <c r="Q16" s="2"/>
      <c r="R16" s="2"/>
      <c r="S16" s="2"/>
      <c r="T16" s="7"/>
    </row>
    <row r="17" spans="1:20" s="38" customFormat="1" x14ac:dyDescent="0.3">
      <c r="A17" s="4" t="e">
        <f>IF(HLOOKUP('Outil CCTP JELD-WEN'!$A$5,$M$1:$S$42,L17,FALSE)=0,"",HLOOKUP('Outil CCTP JELD-WEN'!$A$5,$M$1:$S$42,L17,FALSE))</f>
        <v>#N/A</v>
      </c>
      <c r="B17" s="34"/>
      <c r="C17" s="24" t="s">
        <v>16</v>
      </c>
      <c r="D17" s="24" t="s">
        <v>38</v>
      </c>
      <c r="E17" s="23"/>
      <c r="F17" s="23"/>
      <c r="G17" s="23" t="s">
        <v>38</v>
      </c>
      <c r="H17" s="23" t="s">
        <v>38</v>
      </c>
      <c r="I17" s="23" t="s">
        <v>38</v>
      </c>
      <c r="J17" s="39" t="s">
        <v>38</v>
      </c>
      <c r="K17" s="35"/>
      <c r="L17" s="6">
        <f t="shared" si="0"/>
        <v>17</v>
      </c>
      <c r="M17" s="36" t="str">
        <v>Cloison vitrée</v>
      </c>
      <c r="N17" s="36"/>
      <c r="O17" s="36"/>
      <c r="P17" s="36"/>
      <c r="Q17" s="36"/>
      <c r="R17" s="36"/>
      <c r="S17" s="36"/>
      <c r="T17" s="37"/>
    </row>
    <row r="18" spans="1:20" x14ac:dyDescent="0.3">
      <c r="A18" s="4" t="e">
        <f>IF(HLOOKUP('Outil CCTP JELD-WEN'!$A$5,$M$1:$S$42,L18,FALSE)=0,"",HLOOKUP('Outil CCTP JELD-WEN'!$A$5,$M$1:$S$42,L18,FALSE))</f>
        <v>#N/A</v>
      </c>
      <c r="B18" s="4"/>
      <c r="C18" s="5" t="s">
        <v>17</v>
      </c>
      <c r="D18" s="24" t="s">
        <v>38</v>
      </c>
      <c r="E18" s="23"/>
      <c r="F18" s="23"/>
      <c r="G18" s="23"/>
      <c r="H18" s="23"/>
      <c r="I18" s="23"/>
      <c r="J18" s="23"/>
      <c r="K18" s="6"/>
      <c r="L18" s="6">
        <f t="shared" si="0"/>
        <v>18</v>
      </c>
      <c r="M18" s="2" t="str">
        <v>Porte Largement Vitrée</v>
      </c>
      <c r="N18" s="2"/>
      <c r="O18" s="2"/>
      <c r="P18" s="2"/>
      <c r="Q18" s="2"/>
      <c r="R18" s="2"/>
      <c r="S18" s="2"/>
      <c r="T18" s="7"/>
    </row>
    <row r="19" spans="1:20" x14ac:dyDescent="0.3">
      <c r="A19" s="4" t="e">
        <f>IF(HLOOKUP('Outil CCTP JELD-WEN'!$A$5,$M$1:$S$42,L19,FALSE)=0,"",HLOOKUP('Outil CCTP JELD-WEN'!$A$5,$M$1:$S$42,L19,FALSE))</f>
        <v>#N/A</v>
      </c>
      <c r="B19" s="4"/>
      <c r="C19" s="5" t="s">
        <v>18</v>
      </c>
      <c r="D19" s="24" t="s">
        <v>38</v>
      </c>
      <c r="E19" s="23"/>
      <c r="F19" s="23"/>
      <c r="G19" s="23"/>
      <c r="H19" s="23"/>
      <c r="I19" s="23"/>
      <c r="J19" s="23"/>
      <c r="K19" s="6"/>
      <c r="L19" s="6">
        <f t="shared" si="0"/>
        <v>19</v>
      </c>
      <c r="M19" s="2" t="str">
        <v>Porte pour huisserie métal banchée</v>
      </c>
      <c r="N19" s="2"/>
      <c r="O19" s="2"/>
      <c r="P19" s="2"/>
      <c r="Q19" s="2"/>
      <c r="R19" s="2"/>
      <c r="S19" s="2"/>
      <c r="T19" s="7"/>
    </row>
    <row r="20" spans="1:20" s="30" customFormat="1" x14ac:dyDescent="0.3">
      <c r="A20" s="4" t="e">
        <f>IF(HLOOKUP('Outil CCTP JELD-WEN'!$A$5,$M$1:$S$42,L20,FALSE)=0,"",HLOOKUP('Outil CCTP JELD-WEN'!$A$5,$M$1:$S$42,L20,FALSE))</f>
        <v>#N/A</v>
      </c>
      <c r="B20" s="34"/>
      <c r="C20" s="24" t="s">
        <v>19</v>
      </c>
      <c r="D20" s="24"/>
      <c r="E20" s="23"/>
      <c r="F20" s="23" t="s">
        <v>38</v>
      </c>
      <c r="G20" s="23"/>
      <c r="H20" s="23"/>
      <c r="I20" s="23" t="s">
        <v>38</v>
      </c>
      <c r="J20" s="40" t="s">
        <v>38</v>
      </c>
      <c r="K20" s="31"/>
      <c r="L20" s="6">
        <f t="shared" si="0"/>
        <v>20</v>
      </c>
      <c r="M20" s="32" t="str">
        <v>Bloc-porte de rénovation Ame pleine</v>
      </c>
      <c r="N20" s="32"/>
      <c r="O20" s="32"/>
      <c r="P20" s="32"/>
      <c r="Q20" s="32"/>
      <c r="R20" s="32"/>
      <c r="S20" s="32"/>
      <c r="T20" s="33"/>
    </row>
    <row r="21" spans="1:20" x14ac:dyDescent="0.3">
      <c r="A21" s="4" t="e">
        <f>IF(HLOOKUP('Outil CCTP JELD-WEN'!$A$5,$M$1:$S$42,L21,FALSE)=0,"",HLOOKUP('Outil CCTP JELD-WEN'!$A$5,$M$1:$S$42,L21,FALSE))</f>
        <v>#N/A</v>
      </c>
      <c r="B21" s="4"/>
      <c r="C21" s="5" t="s">
        <v>20</v>
      </c>
      <c r="D21" s="24"/>
      <c r="E21" s="23"/>
      <c r="F21" s="23" t="s">
        <v>38</v>
      </c>
      <c r="G21" s="23"/>
      <c r="H21" s="23"/>
      <c r="I21" s="23"/>
      <c r="J21" s="23"/>
      <c r="K21" s="6"/>
      <c r="L21" s="6">
        <f t="shared" si="0"/>
        <v>21</v>
      </c>
      <c r="M21" s="2" t="str">
        <v>Bloc-porte de rénovation EI30</v>
      </c>
      <c r="N21" s="2"/>
      <c r="O21" s="2"/>
      <c r="P21" s="2"/>
      <c r="Q21" s="2"/>
      <c r="R21" s="2"/>
      <c r="S21" s="2"/>
      <c r="T21" s="7"/>
    </row>
    <row r="22" spans="1:20" x14ac:dyDescent="0.3">
      <c r="A22" s="4" t="e">
        <f>IF(HLOOKUP('Outil CCTP JELD-WEN'!$A$5,$M$1:$S$42,L22,FALSE)=0,"",HLOOKUP('Outil CCTP JELD-WEN'!$A$5,$M$1:$S$42,L22,FALSE))</f>
        <v>#N/A</v>
      </c>
      <c r="B22" s="4"/>
      <c r="C22" s="5" t="s">
        <v>21</v>
      </c>
      <c r="D22" s="24"/>
      <c r="E22" s="23"/>
      <c r="F22" s="23" t="s">
        <v>38</v>
      </c>
      <c r="G22" s="23"/>
      <c r="H22" s="23"/>
      <c r="I22" s="23"/>
      <c r="J22" s="23"/>
      <c r="K22" s="6"/>
      <c r="L22" s="6">
        <f t="shared" si="0"/>
        <v>22</v>
      </c>
      <c r="M22" s="2" t="str">
        <v>Bloc-porte de rénovation acoustique</v>
      </c>
      <c r="N22" s="2"/>
      <c r="O22" s="2"/>
      <c r="P22" s="2"/>
      <c r="Q22" s="2"/>
      <c r="R22" s="2"/>
      <c r="S22" s="2"/>
      <c r="T22" s="7"/>
    </row>
    <row r="23" spans="1:20" x14ac:dyDescent="0.3">
      <c r="A23" s="4" t="e">
        <f>IF(HLOOKUP('Outil CCTP JELD-WEN'!$A$5,$M$1:$S$42,L23,FALSE)=0,"",HLOOKUP('Outil CCTP JELD-WEN'!$A$5,$M$1:$S$42,L23,FALSE))</f>
        <v>#N/A</v>
      </c>
      <c r="B23" s="4"/>
      <c r="C23" s="5" t="s">
        <v>22</v>
      </c>
      <c r="D23" s="24"/>
      <c r="E23" s="23"/>
      <c r="F23" s="23"/>
      <c r="G23" s="23" t="s">
        <v>38</v>
      </c>
      <c r="H23" s="23" t="s">
        <v>38</v>
      </c>
      <c r="I23" s="23"/>
      <c r="J23" s="23"/>
      <c r="K23" s="6"/>
      <c r="L23" s="6">
        <f t="shared" si="0"/>
        <v>23</v>
      </c>
      <c r="M23" s="2" t="str">
        <v>Bloc-porte de rénovation palière et palière anti-effraction</v>
      </c>
      <c r="N23" s="2"/>
      <c r="O23" s="2"/>
      <c r="P23" s="2"/>
      <c r="Q23" s="2"/>
      <c r="R23" s="2"/>
      <c r="S23" s="2"/>
      <c r="T23" s="7"/>
    </row>
    <row r="24" spans="1:20" x14ac:dyDescent="0.3">
      <c r="A24" s="4" t="e">
        <f>IF(HLOOKUP('Outil CCTP JELD-WEN'!$A$5,$M$1:$S$42,L24,FALSE)=0,"",HLOOKUP('Outil CCTP JELD-WEN'!$A$5,$M$1:$S$42,L24,FALSE))</f>
        <v>#N/A</v>
      </c>
      <c r="B24" s="4"/>
      <c r="C24" s="5" t="s">
        <v>23</v>
      </c>
      <c r="D24" s="24"/>
      <c r="E24" s="23"/>
      <c r="F24" s="23"/>
      <c r="G24" s="23" t="s">
        <v>38</v>
      </c>
      <c r="H24" s="23" t="s">
        <v>38</v>
      </c>
      <c r="I24" s="23" t="s">
        <v>38</v>
      </c>
      <c r="J24" s="40" t="s">
        <v>38</v>
      </c>
      <c r="K24" s="6"/>
      <c r="L24" s="6">
        <f t="shared" si="0"/>
        <v>24</v>
      </c>
      <c r="M24" s="2"/>
      <c r="N24" s="2"/>
      <c r="O24" s="2"/>
      <c r="P24" s="2"/>
      <c r="Q24" s="2"/>
      <c r="R24" s="2"/>
      <c r="S24" s="2"/>
      <c r="T24" s="7"/>
    </row>
    <row r="25" spans="1:20" x14ac:dyDescent="0.3">
      <c r="A25" s="4" t="e">
        <f>IF(HLOOKUP('Outil CCTP JELD-WEN'!$A$5,$M$1:$S$42,L25,FALSE)=0,"",HLOOKUP('Outil CCTP JELD-WEN'!$A$5,$M$1:$S$42,L25,FALSE))</f>
        <v>#N/A</v>
      </c>
      <c r="B25" s="4"/>
      <c r="C25" s="5" t="s">
        <v>24</v>
      </c>
      <c r="D25" s="24"/>
      <c r="E25" s="23"/>
      <c r="F25" s="23"/>
      <c r="G25" s="23" t="s">
        <v>38</v>
      </c>
      <c r="H25" s="23" t="s">
        <v>38</v>
      </c>
      <c r="I25" s="23" t="s">
        <v>38</v>
      </c>
      <c r="J25" s="27" t="s">
        <v>38</v>
      </c>
      <c r="K25" s="6"/>
      <c r="L25" s="6">
        <f t="shared" si="0"/>
        <v>25</v>
      </c>
      <c r="M25" s="2"/>
      <c r="N25" s="2"/>
      <c r="O25" s="2"/>
      <c r="P25" s="2"/>
      <c r="Q25" s="2"/>
      <c r="R25" s="2"/>
      <c r="S25" s="2"/>
      <c r="T25" s="7"/>
    </row>
    <row r="26" spans="1:20" x14ac:dyDescent="0.3">
      <c r="A26" s="4" t="e">
        <f>IF(HLOOKUP('Outil CCTP JELD-WEN'!$A$5,$M$1:$S$42,L26,FALSE)=0,"",HLOOKUP('Outil CCTP JELD-WEN'!$A$5,$M$1:$S$42,L26,FALSE))</f>
        <v>#N/A</v>
      </c>
      <c r="B26" s="4"/>
      <c r="C26" s="5" t="s">
        <v>25</v>
      </c>
      <c r="D26" s="24"/>
      <c r="E26" s="23"/>
      <c r="F26" s="23"/>
      <c r="G26" s="23" t="s">
        <v>38</v>
      </c>
      <c r="H26" s="23" t="s">
        <v>38</v>
      </c>
      <c r="I26" s="23" t="s">
        <v>38</v>
      </c>
      <c r="J26" s="27" t="s">
        <v>38</v>
      </c>
      <c r="K26" s="6"/>
      <c r="L26" s="6">
        <f t="shared" si="0"/>
        <v>26</v>
      </c>
      <c r="M26" s="2"/>
      <c r="N26" s="2"/>
      <c r="O26" s="2"/>
      <c r="P26" s="2"/>
      <c r="Q26" s="2"/>
      <c r="R26" s="2"/>
      <c r="S26" s="2"/>
      <c r="T26" s="7"/>
    </row>
    <row r="27" spans="1:20" x14ac:dyDescent="0.3">
      <c r="A27" s="4" t="e">
        <f>IF(HLOOKUP('Outil CCTP JELD-WEN'!$A$5,$M$1:$S$42,L27,FALSE)=0,"",HLOOKUP('Outil CCTP JELD-WEN'!$A$5,$M$1:$S$42,L27,FALSE))</f>
        <v>#N/A</v>
      </c>
      <c r="B27" s="4"/>
      <c r="C27" s="5" t="s">
        <v>26</v>
      </c>
      <c r="D27" s="24"/>
      <c r="E27" s="23"/>
      <c r="F27" s="23"/>
      <c r="G27" s="23" t="s">
        <v>38</v>
      </c>
      <c r="H27" s="23"/>
      <c r="I27" s="23"/>
      <c r="J27" s="27"/>
      <c r="K27" s="6"/>
      <c r="L27" s="6">
        <f t="shared" si="0"/>
        <v>27</v>
      </c>
      <c r="M27" s="2"/>
      <c r="N27" s="2"/>
      <c r="O27" s="2"/>
      <c r="P27" s="2"/>
      <c r="Q27" s="2"/>
      <c r="R27" s="2"/>
      <c r="S27" s="2"/>
      <c r="T27" s="7"/>
    </row>
    <row r="28" spans="1:20" x14ac:dyDescent="0.3">
      <c r="A28" s="4" t="e">
        <f>IF(HLOOKUP('Outil CCTP JELD-WEN'!$A$5,$M$1:$S$42,L28,FALSE)=0,"",HLOOKUP('Outil CCTP JELD-WEN'!$A$5,$M$1:$S$42,L28,FALSE))</f>
        <v>#N/A</v>
      </c>
      <c r="B28" s="4"/>
      <c r="C28" s="5" t="s">
        <v>27</v>
      </c>
      <c r="D28" s="24"/>
      <c r="E28" s="23"/>
      <c r="F28" s="23"/>
      <c r="G28" s="23" t="s">
        <v>38</v>
      </c>
      <c r="H28" s="23"/>
      <c r="I28" s="23"/>
      <c r="J28" s="27"/>
      <c r="K28" s="6"/>
      <c r="L28" s="6">
        <f t="shared" si="0"/>
        <v>28</v>
      </c>
      <c r="M28" s="2"/>
      <c r="N28" s="2"/>
      <c r="O28" s="2"/>
      <c r="P28" s="2"/>
      <c r="Q28" s="2"/>
      <c r="R28" s="2"/>
      <c r="S28" s="2"/>
      <c r="T28" s="7"/>
    </row>
    <row r="29" spans="1:20" x14ac:dyDescent="0.3">
      <c r="A29" s="4" t="e">
        <f>IF(HLOOKUP('Outil CCTP JELD-WEN'!$A$5,$M$1:$S$42,L29,FALSE)=0,"",HLOOKUP('Outil CCTP JELD-WEN'!$A$5,$M$1:$S$42,L29,FALSE))</f>
        <v>#N/A</v>
      </c>
      <c r="B29" s="4"/>
      <c r="C29" s="5" t="s">
        <v>28</v>
      </c>
      <c r="D29" s="24"/>
      <c r="E29" s="23"/>
      <c r="F29" s="23"/>
      <c r="G29" s="23" t="s">
        <v>38</v>
      </c>
      <c r="H29" s="23"/>
      <c r="I29" s="23"/>
      <c r="J29" s="27"/>
      <c r="K29" s="6"/>
      <c r="L29" s="6">
        <f t="shared" si="0"/>
        <v>29</v>
      </c>
      <c r="M29" s="2"/>
      <c r="N29" s="2"/>
      <c r="O29" s="2"/>
      <c r="P29" s="2"/>
      <c r="Q29" s="2"/>
      <c r="R29" s="2"/>
      <c r="S29" s="2"/>
      <c r="T29" s="7"/>
    </row>
    <row r="30" spans="1:20" x14ac:dyDescent="0.3">
      <c r="A30" s="4" t="e">
        <f>IF(HLOOKUP('Outil CCTP JELD-WEN'!$A$5,$M$1:$S$42,L30,FALSE)=0,"",HLOOKUP('Outil CCTP JELD-WEN'!$A$5,$M$1:$S$42,L30,FALSE))</f>
        <v>#N/A</v>
      </c>
      <c r="B30" s="4"/>
      <c r="C30" s="5" t="s">
        <v>29</v>
      </c>
      <c r="D30" s="24"/>
      <c r="E30" s="23"/>
      <c r="F30" s="23"/>
      <c r="G30" s="23" t="s">
        <v>38</v>
      </c>
      <c r="H30" s="23"/>
      <c r="I30" s="23"/>
      <c r="J30" s="27"/>
      <c r="K30" s="6"/>
      <c r="L30" s="6">
        <f t="shared" si="0"/>
        <v>30</v>
      </c>
      <c r="M30" s="2"/>
      <c r="N30" s="2"/>
      <c r="O30" s="2"/>
      <c r="P30" s="2"/>
      <c r="Q30" s="2"/>
      <c r="R30" s="2"/>
      <c r="S30" s="2"/>
      <c r="T30" s="7"/>
    </row>
    <row r="31" spans="1:20" x14ac:dyDescent="0.3">
      <c r="A31" s="4" t="e">
        <f>IF(HLOOKUP('Outil CCTP JELD-WEN'!$A$5,$M$1:$S$42,L31,FALSE)=0,"",HLOOKUP('Outil CCTP JELD-WEN'!$A$5,$M$1:$S$42,L31,FALSE))</f>
        <v>#N/A</v>
      </c>
      <c r="B31" s="4"/>
      <c r="C31" s="5" t="s">
        <v>30</v>
      </c>
      <c r="D31" s="24"/>
      <c r="E31" s="23"/>
      <c r="F31" s="23"/>
      <c r="G31" s="23" t="s">
        <v>38</v>
      </c>
      <c r="H31" s="23"/>
      <c r="I31" s="23"/>
      <c r="J31" s="27"/>
      <c r="K31" s="6"/>
      <c r="L31" s="6">
        <f t="shared" si="0"/>
        <v>31</v>
      </c>
      <c r="M31" s="2"/>
      <c r="N31" s="2"/>
      <c r="O31" s="2"/>
      <c r="P31" s="2"/>
      <c r="Q31" s="2"/>
      <c r="R31" s="2"/>
      <c r="S31" s="2"/>
      <c r="T31" s="7"/>
    </row>
    <row r="32" spans="1:20" x14ac:dyDescent="0.3">
      <c r="A32" s="4" t="e">
        <f>IF(HLOOKUP('Outil CCTP JELD-WEN'!$A$5,$M$1:$S$42,L32,FALSE)=0,"",HLOOKUP('Outil CCTP JELD-WEN'!$A$5,$M$1:$S$42,L32,FALSE))</f>
        <v>#N/A</v>
      </c>
      <c r="B32" s="4"/>
      <c r="C32" s="5" t="s">
        <v>31</v>
      </c>
      <c r="D32" s="24"/>
      <c r="E32" s="23"/>
      <c r="F32" s="23"/>
      <c r="G32" s="23"/>
      <c r="H32" s="23" t="s">
        <v>38</v>
      </c>
      <c r="I32" s="23"/>
      <c r="J32" s="27"/>
      <c r="K32" s="6"/>
      <c r="L32" s="6">
        <f t="shared" si="0"/>
        <v>32</v>
      </c>
      <c r="M32" s="2"/>
      <c r="N32" s="2"/>
      <c r="O32" s="2"/>
      <c r="P32" s="2"/>
      <c r="Q32" s="2"/>
      <c r="R32" s="2"/>
      <c r="S32" s="2"/>
      <c r="T32" s="7"/>
    </row>
    <row r="33" spans="1:20" x14ac:dyDescent="0.3">
      <c r="A33" s="4" t="e">
        <f>IF(HLOOKUP('Outil CCTP JELD-WEN'!$A$5,$M$1:$S$42,L33,FALSE)=0,"",HLOOKUP('Outil CCTP JELD-WEN'!$A$5,$M$1:$S$42,L33,FALSE))</f>
        <v>#N/A</v>
      </c>
      <c r="B33" s="4"/>
      <c r="C33" s="5" t="s">
        <v>32</v>
      </c>
      <c r="D33" s="24"/>
      <c r="E33" s="23"/>
      <c r="F33" s="23"/>
      <c r="G33" s="23"/>
      <c r="H33" s="23" t="s">
        <v>38</v>
      </c>
      <c r="I33" s="23"/>
      <c r="J33" s="27"/>
      <c r="K33" s="6"/>
      <c r="L33" s="6">
        <f t="shared" si="0"/>
        <v>33</v>
      </c>
      <c r="M33" s="2"/>
      <c r="N33" s="2"/>
      <c r="O33" s="2"/>
      <c r="P33" s="2"/>
      <c r="Q33" s="2"/>
      <c r="R33" s="2"/>
      <c r="S33" s="2"/>
      <c r="T33" s="7"/>
    </row>
    <row r="34" spans="1:20" x14ac:dyDescent="0.3">
      <c r="A34" s="4" t="e">
        <f>IF(HLOOKUP('Outil CCTP JELD-WEN'!$A$5,$M$1:$S$42,L34,FALSE)=0,"",HLOOKUP('Outil CCTP JELD-WEN'!$A$5,$M$1:$S$42,L34,FALSE))</f>
        <v>#N/A</v>
      </c>
      <c r="B34" s="4"/>
      <c r="C34" s="5" t="s">
        <v>33</v>
      </c>
      <c r="D34" s="24"/>
      <c r="E34" s="23"/>
      <c r="F34" s="23"/>
      <c r="G34" s="23"/>
      <c r="H34" s="23"/>
      <c r="I34" s="23" t="s">
        <v>38</v>
      </c>
      <c r="J34" s="27"/>
      <c r="K34" s="6"/>
      <c r="L34" s="6">
        <f t="shared" si="0"/>
        <v>34</v>
      </c>
      <c r="M34" s="2"/>
      <c r="N34" s="2"/>
      <c r="O34" s="2"/>
      <c r="P34" s="2"/>
      <c r="Q34" s="2"/>
      <c r="R34" s="2"/>
      <c r="S34" s="2"/>
      <c r="T34" s="7"/>
    </row>
    <row r="35" spans="1:20" x14ac:dyDescent="0.3">
      <c r="A35" s="4" t="e">
        <f>IF(HLOOKUP('Outil CCTP JELD-WEN'!$A$5,$M$1:$S$42,L35,FALSE)=0,"",HLOOKUP('Outil CCTP JELD-WEN'!$A$5,$M$1:$S$42,L35,FALSE))</f>
        <v>#N/A</v>
      </c>
      <c r="B35" s="4"/>
      <c r="C35" s="5" t="s">
        <v>34</v>
      </c>
      <c r="D35" s="24"/>
      <c r="E35" s="23"/>
      <c r="F35" s="23"/>
      <c r="G35" s="23"/>
      <c r="H35" s="23"/>
      <c r="I35" s="23" t="s">
        <v>38</v>
      </c>
      <c r="J35" s="27"/>
      <c r="K35" s="6"/>
      <c r="L35" s="6">
        <f t="shared" si="0"/>
        <v>35</v>
      </c>
      <c r="M35" s="2"/>
      <c r="N35" s="2"/>
      <c r="O35" s="2"/>
      <c r="P35" s="2"/>
      <c r="Q35" s="2"/>
      <c r="R35" s="2"/>
      <c r="S35" s="2"/>
      <c r="T35" s="7"/>
    </row>
    <row r="36" spans="1:20" x14ac:dyDescent="0.3">
      <c r="A36" s="4" t="e">
        <f>IF(HLOOKUP('Outil CCTP JELD-WEN'!$A$5,$M$1:$S$42,L36,FALSE)=0,"",HLOOKUP('Outil CCTP JELD-WEN'!$A$5,$M$1:$S$42,L36,FALSE))</f>
        <v>#N/A</v>
      </c>
      <c r="B36" s="4"/>
      <c r="C36" s="5" t="s">
        <v>35</v>
      </c>
      <c r="D36" s="24"/>
      <c r="E36" s="23"/>
      <c r="F36" s="23"/>
      <c r="G36" s="23"/>
      <c r="H36" s="23"/>
      <c r="I36" s="23"/>
      <c r="J36" s="27" t="s">
        <v>38</v>
      </c>
      <c r="K36" s="6"/>
      <c r="L36" s="6">
        <f t="shared" si="0"/>
        <v>36</v>
      </c>
      <c r="M36" s="2"/>
      <c r="N36" s="2"/>
      <c r="O36" s="2"/>
      <c r="P36" s="2"/>
      <c r="Q36" s="2"/>
      <c r="R36" s="2"/>
      <c r="S36" s="2"/>
      <c r="T36" s="7"/>
    </row>
    <row r="37" spans="1:20" x14ac:dyDescent="0.3">
      <c r="A37" s="4" t="e">
        <f>IF(HLOOKUP('Outil CCTP JELD-WEN'!$A$5,$M$1:$S$42,L37,FALSE)=0,"",HLOOKUP('Outil CCTP JELD-WEN'!$A$5,$M$1:$S$42,L37,FALSE))</f>
        <v>#N/A</v>
      </c>
      <c r="B37" s="4"/>
      <c r="C37" s="5" t="s">
        <v>36</v>
      </c>
      <c r="D37" s="24"/>
      <c r="E37" s="23"/>
      <c r="F37" s="23"/>
      <c r="G37" s="23"/>
      <c r="H37" s="23"/>
      <c r="I37" s="23"/>
      <c r="J37" s="27" t="s">
        <v>38</v>
      </c>
      <c r="K37" s="6"/>
      <c r="L37" s="6">
        <f t="shared" si="0"/>
        <v>37</v>
      </c>
      <c r="M37" s="2"/>
      <c r="N37" s="2"/>
      <c r="O37" s="2"/>
      <c r="P37" s="2"/>
      <c r="Q37" s="2"/>
      <c r="R37" s="2"/>
      <c r="S37" s="2"/>
      <c r="T37" s="7"/>
    </row>
    <row r="38" spans="1:20" x14ac:dyDescent="0.3">
      <c r="A38" s="4" t="e">
        <f>IF(HLOOKUP('Outil CCTP JELD-WEN'!$A$5,$M$1:$S$42,L38,FALSE)=0,"",HLOOKUP('Outil CCTP JELD-WEN'!$A$5,$M$1:$S$42,L38,FALSE))</f>
        <v>#N/A</v>
      </c>
      <c r="B38" s="4"/>
      <c r="C38" s="55" t="s">
        <v>656</v>
      </c>
      <c r="D38" s="56" t="s">
        <v>38</v>
      </c>
      <c r="E38" s="56"/>
      <c r="F38" s="56" t="s">
        <v>38</v>
      </c>
      <c r="G38" s="56" t="s">
        <v>38</v>
      </c>
      <c r="H38" s="56" t="s">
        <v>38</v>
      </c>
      <c r="I38" s="56" t="s">
        <v>38</v>
      </c>
      <c r="J38" s="56" t="s">
        <v>38</v>
      </c>
      <c r="K38" s="6"/>
      <c r="L38" s="6">
        <f t="shared" si="0"/>
        <v>38</v>
      </c>
      <c r="M38" s="2"/>
      <c r="N38" s="2"/>
      <c r="O38" s="2"/>
      <c r="P38" s="2"/>
      <c r="Q38" s="2"/>
      <c r="R38" s="2"/>
      <c r="S38" s="2"/>
      <c r="T38" s="7"/>
    </row>
    <row r="39" spans="1:20" x14ac:dyDescent="0.3">
      <c r="A39" s="4" t="e">
        <f>IF(HLOOKUP('Outil CCTP JELD-WEN'!$A$5,$M$1:$S$42,L39,FALSE)=0,"",HLOOKUP('Outil CCTP JELD-WEN'!$A$5,$M$1:$S$42,L39,FALSE))</f>
        <v>#N/A</v>
      </c>
      <c r="B39" s="4"/>
      <c r="C39" s="55" t="s">
        <v>657</v>
      </c>
      <c r="D39" s="56" t="s">
        <v>38</v>
      </c>
      <c r="E39" s="56"/>
      <c r="F39" s="56" t="s">
        <v>38</v>
      </c>
      <c r="G39" s="56" t="s">
        <v>38</v>
      </c>
      <c r="H39" s="56" t="s">
        <v>38</v>
      </c>
      <c r="I39" s="56" t="s">
        <v>38</v>
      </c>
      <c r="J39" s="56" t="s">
        <v>38</v>
      </c>
      <c r="K39" s="6"/>
      <c r="L39" s="6">
        <f t="shared" si="0"/>
        <v>39</v>
      </c>
      <c r="M39" s="2"/>
      <c r="N39" s="2"/>
      <c r="O39" s="2"/>
      <c r="P39" s="2"/>
      <c r="Q39" s="2"/>
      <c r="R39" s="2"/>
      <c r="S39" s="2"/>
      <c r="T39" s="7"/>
    </row>
    <row r="40" spans="1:20" x14ac:dyDescent="0.3">
      <c r="A40" s="4" t="e">
        <f>IF(HLOOKUP('Outil CCTP JELD-WEN'!$A$5,$M$1:$S$42,L40,FALSE)=0,"",HLOOKUP('Outil CCTP JELD-WEN'!$A$5,$M$1:$S$42,L40,FALSE))</f>
        <v>#N/A</v>
      </c>
      <c r="B40" s="4"/>
      <c r="C40" s="55" t="s">
        <v>658</v>
      </c>
      <c r="D40" s="56" t="s">
        <v>38</v>
      </c>
      <c r="E40" s="56"/>
      <c r="F40" s="56"/>
      <c r="G40" s="56" t="s">
        <v>38</v>
      </c>
      <c r="H40" s="56" t="s">
        <v>38</v>
      </c>
      <c r="I40" s="56" t="s">
        <v>38</v>
      </c>
      <c r="J40" s="56" t="s">
        <v>38</v>
      </c>
      <c r="K40" s="6"/>
      <c r="L40" s="6">
        <f t="shared" si="0"/>
        <v>40</v>
      </c>
      <c r="M40" s="2"/>
      <c r="N40" s="2"/>
      <c r="O40" s="2"/>
      <c r="P40" s="2"/>
      <c r="Q40" s="2"/>
      <c r="R40" s="2"/>
      <c r="S40" s="2"/>
      <c r="T40" s="7"/>
    </row>
    <row r="41" spans="1:20" x14ac:dyDescent="0.3">
      <c r="A41" s="4" t="e">
        <f>IF(HLOOKUP('Outil CCTP JELD-WEN'!$A$5,$M$1:$S$42,L41,FALSE)=0,"",HLOOKUP('Outil CCTP JELD-WEN'!$A$5,$M$1:$S$42,L41,FALSE))</f>
        <v>#N/A</v>
      </c>
      <c r="B41" s="4"/>
      <c r="C41" s="55" t="s">
        <v>659</v>
      </c>
      <c r="D41" s="56" t="s">
        <v>38</v>
      </c>
      <c r="E41" s="56"/>
      <c r="F41" s="56" t="s">
        <v>38</v>
      </c>
      <c r="G41" s="56"/>
      <c r="H41" s="56"/>
      <c r="I41" s="56"/>
      <c r="J41" s="56"/>
      <c r="K41" s="6"/>
      <c r="L41" s="6">
        <f>+L40+1</f>
        <v>41</v>
      </c>
      <c r="M41" s="2"/>
      <c r="N41" s="2"/>
      <c r="O41" s="2"/>
      <c r="P41" s="2"/>
      <c r="Q41" s="2"/>
      <c r="R41" s="2"/>
      <c r="S41" s="2"/>
      <c r="T41" s="7"/>
    </row>
    <row r="42" spans="1:20" x14ac:dyDescent="0.3">
      <c r="A42" s="4" t="e">
        <f>IF(HLOOKUP('Outil CCTP JELD-WEN'!$A$5,$M$1:$S$42,L42,FALSE)=0,"",HLOOKUP('Outil CCTP JELD-WEN'!$A$5,$M$1:$S$42,L42,FALSE))</f>
        <v>#N/A</v>
      </c>
      <c r="B42" s="4"/>
      <c r="C42" s="12"/>
      <c r="D42" s="52"/>
      <c r="E42" s="53"/>
      <c r="F42" s="53"/>
      <c r="G42" s="53"/>
      <c r="H42" s="53"/>
      <c r="I42" s="53"/>
      <c r="J42" s="54"/>
      <c r="K42" s="6"/>
      <c r="L42" s="6">
        <f>+L41+1</f>
        <v>42</v>
      </c>
      <c r="M42" s="2"/>
      <c r="N42" s="2"/>
      <c r="O42" s="2"/>
      <c r="P42" s="2"/>
      <c r="Q42" s="2"/>
      <c r="R42" s="2"/>
      <c r="S42" s="2"/>
      <c r="T42" s="7"/>
    </row>
    <row r="43" spans="1:20" x14ac:dyDescent="0.3">
      <c r="A43" s="4"/>
      <c r="B43" s="4"/>
      <c r="C43" s="12"/>
      <c r="D43" s="12" t="b">
        <f>'Outil CCTP JELD-WEN'!$A$5=Liste2!D1</f>
        <v>0</v>
      </c>
      <c r="E43" s="12" t="b">
        <f>'Outil CCTP JELD-WEN'!$A$5=Liste2!E1</f>
        <v>0</v>
      </c>
      <c r="F43" s="12" t="b">
        <f>'Outil CCTP JELD-WEN'!$A$5=Liste2!F1</f>
        <v>0</v>
      </c>
      <c r="G43" s="12" t="b">
        <f>'Outil CCTP JELD-WEN'!$A$5=Liste2!G1</f>
        <v>0</v>
      </c>
      <c r="H43" s="12" t="b">
        <f>'Outil CCTP JELD-WEN'!$A$5=Liste2!H1</f>
        <v>0</v>
      </c>
      <c r="I43" s="12" t="b">
        <f>'Outil CCTP JELD-WEN'!$A$5=Liste2!I1</f>
        <v>0</v>
      </c>
      <c r="J43" s="28" t="b">
        <f>'Outil CCTP JELD-WEN'!$A$5=Liste2!J1</f>
        <v>0</v>
      </c>
      <c r="K43" s="6"/>
      <c r="L43" s="2"/>
      <c r="M43" s="2"/>
      <c r="N43" s="2"/>
      <c r="O43" s="2"/>
      <c r="P43" s="2"/>
      <c r="Q43" s="2"/>
      <c r="R43" s="2"/>
      <c r="S43" s="2"/>
      <c r="T43" s="7"/>
    </row>
    <row r="44" spans="1:20" x14ac:dyDescent="0.3">
      <c r="D44" s="11">
        <f>COUNTA(D2:D42)</f>
        <v>22</v>
      </c>
      <c r="E44" s="11">
        <f t="shared" ref="E44:J44" si="1">COUNTA(E2:E42)</f>
        <v>5</v>
      </c>
      <c r="F44" s="11">
        <f t="shared" si="1"/>
        <v>10</v>
      </c>
      <c r="G44" s="11">
        <f t="shared" si="1"/>
        <v>13</v>
      </c>
      <c r="H44" s="11">
        <f t="shared" si="1"/>
        <v>11</v>
      </c>
      <c r="I44" s="11">
        <f t="shared" si="1"/>
        <v>10</v>
      </c>
      <c r="J44" s="29">
        <f t="shared" si="1"/>
        <v>10</v>
      </c>
    </row>
  </sheetData>
  <conditionalFormatting sqref="A2:A42">
    <cfRule type="expression" dxfId="1" priority="1">
      <formula>$A2&lt;&gt;""</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A992F-A048-46D6-BF9F-FDD7F058D962}">
  <sheetPr codeName="Feuil4"/>
  <dimension ref="A1:CH884"/>
  <sheetViews>
    <sheetView zoomScale="70" zoomScaleNormal="70" workbookViewId="0">
      <pane xSplit="3" ySplit="1" topLeftCell="D224" activePane="bottomRight" state="frozen"/>
      <selection activeCell="A2" sqref="A2:A248"/>
      <selection pane="topRight" activeCell="A2" sqref="A2:A248"/>
      <selection pane="bottomLeft" activeCell="A2" sqref="A2:A248"/>
      <selection pane="bottomRight" activeCell="A2" sqref="A2:A248"/>
    </sheetView>
  </sheetViews>
  <sheetFormatPr baseColWidth="10" defaultRowHeight="13.8" x14ac:dyDescent="0.3"/>
  <cols>
    <col min="1" max="1" width="36.5546875" style="7" customWidth="1"/>
    <col min="2" max="2" width="6.109375" style="7" customWidth="1"/>
    <col min="3" max="3" width="83.5546875" style="6" customWidth="1"/>
    <col min="4" max="6" width="6.88671875" style="43" customWidth="1"/>
    <col min="7" max="7" width="6.88671875" style="44" customWidth="1"/>
    <col min="8" max="8" width="6.88671875" style="48" customWidth="1"/>
    <col min="9" max="14" width="6.88671875" style="44" customWidth="1"/>
    <col min="15" max="15" width="6.44140625" style="44" customWidth="1"/>
    <col min="16" max="43" width="6.88671875" style="44" customWidth="1"/>
    <col min="44" max="44" width="3.6640625" style="61" customWidth="1"/>
    <col min="45" max="45" width="4.6640625" style="7" customWidth="1"/>
    <col min="46" max="81" width="9" style="7" customWidth="1"/>
  </cols>
  <sheetData>
    <row r="1" spans="1:86" ht="154.19999999999999" x14ac:dyDescent="0.3">
      <c r="A1" s="1" t="s">
        <v>0</v>
      </c>
      <c r="B1" s="2">
        <f>HLOOKUP(TRUE,D249:AR250,2,FALSE)</f>
        <v>0</v>
      </c>
      <c r="C1" s="2"/>
      <c r="D1" s="41" t="s">
        <v>1</v>
      </c>
      <c r="E1" s="41" t="s">
        <v>2</v>
      </c>
      <c r="F1" s="41" t="s">
        <v>3</v>
      </c>
      <c r="G1" s="41" t="s">
        <v>4</v>
      </c>
      <c r="H1" s="45" t="s">
        <v>5</v>
      </c>
      <c r="I1" s="41" t="s">
        <v>6</v>
      </c>
      <c r="J1" s="41" t="s">
        <v>7</v>
      </c>
      <c r="K1" s="41" t="s">
        <v>8</v>
      </c>
      <c r="L1" s="41" t="s">
        <v>9</v>
      </c>
      <c r="M1" s="41" t="s">
        <v>10</v>
      </c>
      <c r="N1" s="41" t="s">
        <v>11</v>
      </c>
      <c r="O1" s="41" t="s">
        <v>12</v>
      </c>
      <c r="P1" s="41" t="s">
        <v>13</v>
      </c>
      <c r="Q1" s="41" t="s">
        <v>14</v>
      </c>
      <c r="R1" s="41" t="s">
        <v>15</v>
      </c>
      <c r="S1" s="41" t="s">
        <v>16</v>
      </c>
      <c r="T1" s="41" t="s">
        <v>17</v>
      </c>
      <c r="U1" s="41" t="s">
        <v>18</v>
      </c>
      <c r="V1" s="41" t="s">
        <v>19</v>
      </c>
      <c r="W1" s="41" t="s">
        <v>20</v>
      </c>
      <c r="X1" s="41" t="s">
        <v>21</v>
      </c>
      <c r="Y1" s="41" t="s">
        <v>22</v>
      </c>
      <c r="Z1" s="41" t="s">
        <v>23</v>
      </c>
      <c r="AA1" s="41" t="s">
        <v>24</v>
      </c>
      <c r="AB1" s="41" t="s">
        <v>25</v>
      </c>
      <c r="AC1" s="41" t="s">
        <v>26</v>
      </c>
      <c r="AD1" s="41" t="s">
        <v>27</v>
      </c>
      <c r="AE1" s="41" t="s">
        <v>28</v>
      </c>
      <c r="AF1" s="41" t="s">
        <v>29</v>
      </c>
      <c r="AG1" s="41" t="s">
        <v>30</v>
      </c>
      <c r="AH1" s="41" t="s">
        <v>31</v>
      </c>
      <c r="AI1" s="41" t="s">
        <v>32</v>
      </c>
      <c r="AJ1" s="41" t="s">
        <v>33</v>
      </c>
      <c r="AK1" s="41" t="s">
        <v>34</v>
      </c>
      <c r="AL1" s="41" t="s">
        <v>35</v>
      </c>
      <c r="AM1" s="41" t="s">
        <v>36</v>
      </c>
      <c r="AN1" s="60" t="s">
        <v>656</v>
      </c>
      <c r="AO1" s="60" t="s">
        <v>657</v>
      </c>
      <c r="AP1" s="60" t="s">
        <v>658</v>
      </c>
      <c r="AQ1" s="60" t="s">
        <v>659</v>
      </c>
      <c r="AR1" s="62"/>
      <c r="AS1" s="2">
        <v>1</v>
      </c>
      <c r="AT1" s="3" t="str">
        <f t="shared" ref="AT1:CC1" si="0">D1</f>
        <v>Ame alvéolaire</v>
      </c>
      <c r="AU1" s="3" t="str">
        <f t="shared" si="0"/>
        <v>Ame pleine (Résidentiel)</v>
      </c>
      <c r="AV1" s="3" t="str">
        <f t="shared" si="0"/>
        <v>Porte menuisée</v>
      </c>
      <c r="AW1" s="3" t="str">
        <f t="shared" si="0"/>
        <v>Ame isolante Climat B</v>
      </c>
      <c r="AX1" s="3" t="str">
        <f t="shared" si="0"/>
        <v>Ame isolante stabilité renforcée Climat C</v>
      </c>
      <c r="AY1" s="3" t="str">
        <f t="shared" si="0"/>
        <v>Ame pleine (ERP)</v>
      </c>
      <c r="AZ1" s="3" t="str">
        <f t="shared" si="0"/>
        <v>Feu</v>
      </c>
      <c r="BA1" s="3" t="str">
        <f t="shared" si="0"/>
        <v>DAS Simple Action</v>
      </c>
      <c r="BB1" s="3" t="str">
        <f t="shared" si="0"/>
        <v>DAS Double Action</v>
      </c>
      <c r="BC1" s="3" t="str">
        <f t="shared" si="0"/>
        <v>Acoustique</v>
      </c>
      <c r="BD1" s="3" t="str">
        <f t="shared" si="0"/>
        <v>Palière et palière anti-effraction</v>
      </c>
      <c r="BE1" s="3" t="str">
        <f t="shared" si="0"/>
        <v>Gaine Technique</v>
      </c>
      <c r="BF1" s="3" t="str">
        <f t="shared" si="0"/>
        <v>Porte Ecole maternelle</v>
      </c>
      <c r="BG1" s="3" t="str">
        <f t="shared" si="0"/>
        <v>Porte Hôpital Psychiatrique</v>
      </c>
      <c r="BH1" s="3" t="str">
        <f t="shared" si="0"/>
        <v>Porte anti rayons X</v>
      </c>
      <c r="BI1" s="3" t="str">
        <f t="shared" si="0"/>
        <v>Cloison vitrée</v>
      </c>
      <c r="BJ1" s="3" t="str">
        <f t="shared" si="0"/>
        <v>Porte Largement Vitrée</v>
      </c>
      <c r="BK1" s="3" t="str">
        <f t="shared" si="0"/>
        <v>Porte pour huisserie métal banchée</v>
      </c>
      <c r="BL1" s="3" t="str">
        <f t="shared" si="0"/>
        <v>Gaine Technique (Gaz, Electricité, Téléphonie)</v>
      </c>
      <c r="BM1" s="3" t="str">
        <f t="shared" si="0"/>
        <v>Ame pleine (Commun : cave…)</v>
      </c>
      <c r="BN1" s="3" t="str">
        <f t="shared" si="0"/>
        <v>Feu (Commun : circulation)</v>
      </c>
      <c r="BO1" s="3" t="str">
        <f t="shared" si="0"/>
        <v>Ame pleine (Sanitaire, Vestiaire...)</v>
      </c>
      <c r="BP1" s="3" t="str">
        <f t="shared" si="0"/>
        <v>Feu (Circulation, bureaux...)</v>
      </c>
      <c r="BQ1" s="3" t="str">
        <f t="shared" si="0"/>
        <v>DAS Simple Action (Compartimentage)</v>
      </c>
      <c r="BR1" s="3" t="str">
        <f t="shared" si="0"/>
        <v>DAS Double Action (Compartimentage)</v>
      </c>
      <c r="BS1" s="3" t="str">
        <f t="shared" si="0"/>
        <v>Acoustique (chambre, bureau, Administration…)</v>
      </c>
      <c r="BT1" s="3" t="str">
        <f t="shared" si="0"/>
        <v>Gaine technique (Téléphonie, gaz, oxygène…)</v>
      </c>
      <c r="BU1" s="3" t="str">
        <f t="shared" si="0"/>
        <v>Pédiatrie (porte avec joint anti pince doigts)</v>
      </c>
      <c r="BV1" s="3" t="str">
        <f t="shared" si="0"/>
        <v>Psychiatrie, Urgences (porte acoustique renforcée)</v>
      </c>
      <c r="BW1" s="3" t="str">
        <f t="shared" si="0"/>
        <v>Imagerie, radiologie (porte anti-rayons X)</v>
      </c>
      <c r="BX1" s="3" t="str">
        <f t="shared" si="0"/>
        <v>Ecole Maternelle</v>
      </c>
      <c r="BY1" s="3" t="str">
        <f t="shared" si="0"/>
        <v>Acoustique (Classe, bureau, administration…)</v>
      </c>
      <c r="BZ1" s="3" t="str">
        <f t="shared" si="0"/>
        <v>Ame pleine (Administration, bureau...)</v>
      </c>
      <c r="CA1" s="3" t="str">
        <f t="shared" si="0"/>
        <v>Acoustique (chambre, salle réunion, administration…)</v>
      </c>
      <c r="CB1" s="3" t="str">
        <f t="shared" si="0"/>
        <v>Ame pleine (Bureau, Sanitaire, Vestiaire...)</v>
      </c>
      <c r="CC1" s="3" t="str">
        <f t="shared" si="0"/>
        <v>Acoustique (salle réunion, bureau, administration…)</v>
      </c>
      <c r="CD1" s="3" t="str">
        <f t="shared" ref="CD1:CE1" si="1">AN1</f>
        <v>Bloc-porte de rénovation Ame pleine</v>
      </c>
      <c r="CE1" s="3" t="str">
        <f t="shared" si="1"/>
        <v>Bloc-porte de rénovation EI30</v>
      </c>
      <c r="CF1" s="3" t="str">
        <f>AP1</f>
        <v>Bloc-porte de rénovation acoustique</v>
      </c>
      <c r="CG1" s="3" t="str">
        <f>AQ1</f>
        <v>Bloc-porte de rénovation palière et palière anti-effraction</v>
      </c>
      <c r="CH1" s="3">
        <f>AR1</f>
        <v>0</v>
      </c>
    </row>
    <row r="2" spans="1:86" ht="14.4" x14ac:dyDescent="0.3">
      <c r="A2" s="4" t="e" vm="1">
        <f>IF(HLOOKUP('Outil CCTP JELD-WEN'!$B$5,$AT$1:$CH$248,AS2,FALSE)=0,"",HLOOKUP('Outil CCTP JELD-WEN'!$B$5,$AT$1:$CH$248,AS2,FALSE))</f>
        <v>#VALUE!</v>
      </c>
      <c r="B2" s="4"/>
      <c r="C2" s="25" t="s">
        <v>37</v>
      </c>
      <c r="D2" s="42" t="s">
        <v>38</v>
      </c>
      <c r="E2" s="42"/>
      <c r="F2" s="42"/>
      <c r="G2" s="42"/>
      <c r="H2" s="46"/>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63"/>
      <c r="AS2" s="6">
        <f>AS1+1</f>
        <v>2</v>
      </c>
      <c r="AT2" s="7" t="str" cm="1">
        <f t="array" ref="AT2:AT11">_xlfn._xlws.FILTER($C$2:$C$248,D2:D248="x")</f>
        <v>Plane prépeinte - 1 vantail</v>
      </c>
      <c r="AU2" s="7" t="str" cm="1">
        <f t="array" ref="AU2:AU6">_xlfn._xlws.FILTER($C$2:$C$248,E2:E248="x")</f>
        <v>Porte stratifié (2 faces) - 1 vantail</v>
      </c>
      <c r="AV2" s="7" t="str" cm="1">
        <f t="array" ref="AV2:AV3">_xlfn._xlws.FILTER($C$2:$C$248,F2:F248="x")</f>
        <v>Moda laquée</v>
      </c>
      <c r="AW2" s="7" t="str" cm="1">
        <f t="array" ref="AW2:AW6">_xlfn._xlws.FILTER($C$2:$C$248,G2:G248="x")</f>
        <v>Plane prépeinte Climat B</v>
      </c>
      <c r="AX2" s="7" t="str" cm="1">
        <f t="array" ref="AX2:AX5">_xlfn._xlws.FILTER($C$2:$C$248,H2:H248="x")</f>
        <v>Plane prépeinte Climat C</v>
      </c>
      <c r="AY2" s="7" t="str" cm="1">
        <f t="array" ref="AY2:AY11">_xlfn._xlws.FILTER($C$2:$C$248,I2:I248="x")</f>
        <v>1 vantail</v>
      </c>
      <c r="AZ2" s="7" t="str" cm="1">
        <f t="array" ref="AZ2:AZ25">_xlfn._xlws.FILTER($C$2:$C$248,J2:J248="x")</f>
        <v>EI30 Simple action avec condamnation - 1 vantail</v>
      </c>
      <c r="BA2" s="7" t="str" cm="1">
        <f t="array" ref="BA2:BA26">_xlfn._xlws.FILTER($C$2:$C$248,K2:K248="x")</f>
        <v>EI30 Ferme-porte encastré asservissement intégré - 1 vantail</v>
      </c>
      <c r="BB2" s="7" t="str" cm="1">
        <f t="array" ref="BB2:BB17">_xlfn._xlws.FILTER($C$2:$C$248,L2:L248="x")</f>
        <v>EI30 Pivot Linteau Asservissement intégré - 1 vantail</v>
      </c>
      <c r="BC2" s="7" t="str" cm="1">
        <f t="array" ref="BC2:BC40">_xlfn._xlws.FILTER($C$2:$C$248,M2:M248="x")</f>
        <v>Acoustique 24 (-1 ; -1) dB</v>
      </c>
      <c r="BD2" s="7" t="str" cm="1">
        <f t="array" ref="BD2:BD15">_xlfn._xlws.FILTER($C$2:$C$248,N2:N248="x")</f>
        <v>EI30 palière 30 (-1 ; -2) dB - Stable Climat II</v>
      </c>
      <c r="BE2" s="7" t="str" cm="1">
        <f t="array" ref="BE2:BE5">_xlfn._xlws.FILTER($C$2:$C$248,O2:O248="x")</f>
        <v>EI30 - 1 vantail</v>
      </c>
      <c r="BF2" s="7" t="str" cm="1">
        <f t="array" ref="BF2:BF8">_xlfn._xlws.FILTER($C$2:$C$248,P2:P248="x")</f>
        <v>Ame Pleine - 1 vantail</v>
      </c>
      <c r="BG2" s="7" t="str" cm="1">
        <f t="array" ref="BG2">_xlfn._xlws.FILTER($C$2:$C$248,Q2:Q248="x")</f>
        <v>Porte de chambre renforcée (Psychiatrie, UMD…) "Paradisio" 40 (-1 ; -3) dB, feu EI30</v>
      </c>
      <c r="BH2" s="7" t="str" cm="1">
        <f t="array" ref="BH2:BH19">_xlfn._xlws.FILTER($C$2:$C$248,R2:R248="x")</f>
        <v>Non feu - plomb 1 mm - 1 vantail</v>
      </c>
      <c r="BI2" s="7" t="str" cm="1">
        <f t="array" ref="BI2:BI17">_xlfn._xlws.FILTER($C$2:$C$248,S2:S248="x")</f>
        <v>Non feu - Grande hauteur</v>
      </c>
      <c r="BJ2" s="7" t="str" cm="1">
        <f t="array" ref="BJ2:BJ29">_xlfn._xlws.FILTER($C$2:$C$248,T2:T248="x")</f>
        <v>Non feu - 1 vantail</v>
      </c>
      <c r="BK2" s="7" t="str" cm="1">
        <f t="array" ref="BK2:BK7">_xlfn._xlws.FILTER($C$2:$C$248,U2:U248="x")</f>
        <v>Feu EI30</v>
      </c>
      <c r="BL2" s="7" t="str" cm="1">
        <f t="array" ref="BL2:BL5">_xlfn._xlws.FILTER($C$2:$C$248,V2:V248="x")</f>
        <v>EI30 - 1 vantail</v>
      </c>
      <c r="BM2" s="7" t="str" cm="1">
        <f t="array" ref="BM2:BM9">_xlfn._xlws.FILTER($C$2:$C$248,W2:W248="x")</f>
        <v>1 vantail</v>
      </c>
      <c r="BN2" s="7" t="str" cm="1">
        <f t="array" ref="BN2:BN25">_xlfn._xlws.FILTER($C$2:$C$248,X2:X248="x")</f>
        <v>EI30 Simple action avec condamnation - 1 vantail</v>
      </c>
      <c r="BO2" s="7" t="str" cm="1">
        <f t="array" ref="BO2:BO3">_xlfn._xlws.FILTER($C$2:$C$248,Y2:Y248="x")</f>
        <v>1 vantail</v>
      </c>
      <c r="BP2" s="7" t="str" cm="1">
        <f t="array" ref="BP2:BP25">_xlfn._xlws.FILTER($C$2:$C$248,Z2:Z248="x")</f>
        <v>EI30 Simple action avec condamnation - 1 vantail</v>
      </c>
      <c r="BQ2" s="7" t="str" cm="1">
        <f t="array" ref="BQ2:BQ26">_xlfn._xlws.FILTER($C$2:$C$248,AA2:AA248="x")</f>
        <v>EI30 Ferme-porte encastré asservissement intégré - 1 vantail</v>
      </c>
      <c r="BR2" s="7" t="str" cm="1">
        <f t="array" ref="BR2:BR17">_xlfn._xlws.FILTER($C$2:$C$248,AB2:AB248="x")</f>
        <v>EI30 Pivot Linteau Asservissement intégré - 1 vantail</v>
      </c>
      <c r="BS2" s="7" t="str" cm="1">
        <f t="array" ref="BS2:BS34">_xlfn._xlws.FILTER($C$2:$C$248,AC2:AC248="x")</f>
        <v>Non feu largement vitrée 32 (-1 ; -1) dB - 1 vantail</v>
      </c>
      <c r="BT2" s="7" t="str" cm="1">
        <f t="array" ref="BT2:BT5">_xlfn._xlws.FILTER($C$2:$C$248,AD2:AD248="x")</f>
        <v>EI30 - 1 vantail</v>
      </c>
      <c r="BU2" s="7" t="str" cm="1">
        <f t="array" ref="BU2:BU8">_xlfn._xlws.FILTER($C$2:$C$248,AE2:AE248="x")</f>
        <v>Ame Pleine - 1 vantail</v>
      </c>
      <c r="BV2" s="7" t="str" cm="1">
        <f t="array" ref="BV2">_xlfn._xlws.FILTER($C$2:$C$248,AF2:AF248="x")</f>
        <v>Porte de chambre renforcée (Psychiatrie, UMD…) "Paradisio" 40 (-1 ; -3) dB, feu EI30</v>
      </c>
      <c r="BW2" s="7" t="str" cm="1">
        <f t="array" ref="BW2:BW19">_xlfn._xlws.FILTER($C$2:$C$248,AG2:AG248="x")</f>
        <v>Non feu - plomb 1 mm - 1 vantail</v>
      </c>
      <c r="BX2" s="7" t="str" cm="1">
        <f t="array" ref="BX2:BX8">_xlfn._xlws.FILTER($C$2:$C$248,AH2:AH248="x")</f>
        <v>Ame Pleine - 1 vantail</v>
      </c>
      <c r="BY2" s="7" t="str" cm="1">
        <f t="array" ref="BY2:BY36">_xlfn._xlws.FILTER($C$2:$C$248,AI2:AI248="x")</f>
        <v>Non feu 24 (-1 ; -1) dB</v>
      </c>
      <c r="BZ2" s="7" t="str" cm="1">
        <f t="array" ref="BZ2:BZ9">_xlfn._xlws.FILTER($C$2:$C$248,AJ2:AJ248="x")</f>
        <v>1 vantail</v>
      </c>
      <c r="CA2" s="7" t="str" cm="1">
        <f t="array" ref="CA2:CA34">_xlfn._xlws.FILTER($C$2:$C$248,AK2:AK248="x")</f>
        <v>Non feu largement vitrée 32 (-1 ; -1) dB - 1 vantail</v>
      </c>
      <c r="CB2" s="7" t="str" cm="1">
        <f t="array" ref="CB2:CB3">_xlfn._xlws.FILTER($C$2:$C$248,AL2:AL248="x")</f>
        <v>1 vantail</v>
      </c>
      <c r="CC2" s="7" t="str" cm="1">
        <f t="array" ref="CC2:CC34">_xlfn._xlws.FILTER($C$2:$C$248,AM2:AM248="x")</f>
        <v>Non feu largement vitrée 32 (-1 ; -1) dB - 1 vantail</v>
      </c>
      <c r="CD2" s="7" t="str" cm="1">
        <f t="array" ref="CD2">_xlfn._xlws.FILTER($C$2:$C$248,AN2:AN248="x")</f>
        <v>Rénobloc âme pleine</v>
      </c>
      <c r="CE2" s="7" t="str" cm="1">
        <f t="array" ref="CE2">_xlfn._xlws.FILTER($C$2:$C$248,AO2:AO248="x")</f>
        <v>Rénobloc EI30</v>
      </c>
      <c r="CF2" s="7" t="str" cm="1">
        <f t="array" ref="CF2:CF7">_xlfn._xlws.FILTER($C$2:$C$248,AP2:AP248="x")</f>
        <v>Rénobloc acoustique 29 (-1 ; -2) dB</v>
      </c>
      <c r="CG2" s="7" t="str" cm="1">
        <f t="array" ref="CG2:CG9">_xlfn._xlws.FILTER($C$2:$C$248,AQ2:AQ248="x")</f>
        <v>Rénobloc palière 30 (-1 ; -2) dB</v>
      </c>
      <c r="CH2" s="7" t="e" cm="1" vm="2">
        <f t="array" ref="CH2">_xlfn._xlws.FILTER($C$2:$C$248,AR2:AR248="x")</f>
        <v>#VALUE!</v>
      </c>
    </row>
    <row r="3" spans="1:86" ht="14.4" x14ac:dyDescent="0.3">
      <c r="A3" s="4" t="str">
        <f>IF(HLOOKUP('Outil CCTP JELD-WEN'!$B$5,$AT$1:$CH$248,AS3,FALSE)=0,"",HLOOKUP('Outil CCTP JELD-WEN'!$B$5,$AT$1:$CH$248,AS3,FALSE))</f>
        <v/>
      </c>
      <c r="B3" s="4"/>
      <c r="C3" s="25" t="s">
        <v>39</v>
      </c>
      <c r="D3" s="42" t="s">
        <v>38</v>
      </c>
      <c r="E3" s="42"/>
      <c r="F3" s="42"/>
      <c r="G3" s="42"/>
      <c r="H3" s="46"/>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63"/>
      <c r="AS3" s="6">
        <f t="shared" ref="AS3:AS66" si="2">AS2+1</f>
        <v>3</v>
      </c>
      <c r="AT3" s="7" t="str">
        <v>Plane prépeinte - 2 vantaux</v>
      </c>
      <c r="AU3" s="7" t="str">
        <v>Porte stratifié (2 faces) - 2 vantaux</v>
      </c>
      <c r="AV3" s="7" t="str">
        <v>All In One</v>
      </c>
      <c r="AW3" s="7" t="str">
        <v>Postformée prépeinte Climat B</v>
      </c>
      <c r="AX3" s="7" t="str">
        <v>Postformée prépeinte Climat C</v>
      </c>
      <c r="AY3" s="7" t="str">
        <v xml:space="preserve">2 vantaux </v>
      </c>
      <c r="AZ3" s="7" t="str">
        <v xml:space="preserve">EI30 Simple action avec condamnation - 2 vantaux </v>
      </c>
      <c r="BA3" s="7" t="str">
        <v xml:space="preserve">EI30 Ferme-porte encastré asservissement intégré - 2 vantaux </v>
      </c>
      <c r="BB3" s="7" t="str">
        <v xml:space="preserve">EI30 Pivot Linteau Asservissement intégré - 2 vantaux </v>
      </c>
      <c r="BC3" s="7" t="str">
        <v>Acoustique 31 (-1 ; -3) dB</v>
      </c>
      <c r="BD3" s="7" t="str">
        <v>EI30 palière 31 (-1 ; -2) dB - Stable Climat II</v>
      </c>
      <c r="BE3" s="7" t="str">
        <v xml:space="preserve">EI30 - 2 vantaux </v>
      </c>
      <c r="BF3" s="7" t="str">
        <v xml:space="preserve">Ame Pleine - 2 vantaux </v>
      </c>
      <c r="BH3" s="7" t="str">
        <v xml:space="preserve">Non feu - plomb 1 mm - 2 vantaux </v>
      </c>
      <c r="BI3" s="7" t="str">
        <v>Non feu - Grande largeur</v>
      </c>
      <c r="BJ3" s="7" t="str">
        <v xml:space="preserve">Non feu - 2 vantaux </v>
      </c>
      <c r="BK3" s="7" t="str">
        <v>Acoustique 29 (-1 ; 0) dB - EI30</v>
      </c>
      <c r="BL3" s="7" t="str">
        <v xml:space="preserve">EI30 - 2 vantaux </v>
      </c>
      <c r="BM3" s="7" t="str">
        <v xml:space="preserve">2 vantaux </v>
      </c>
      <c r="BN3" s="7" t="str">
        <v xml:space="preserve">EI30 Simple action avec condamnation - 2 vantaux </v>
      </c>
      <c r="BO3" s="7" t="str">
        <v xml:space="preserve">2 vantaux </v>
      </c>
      <c r="BP3" s="7" t="str">
        <v xml:space="preserve">EI30 Simple action avec condamnation - 2 vantaux </v>
      </c>
      <c r="BQ3" s="7" t="str">
        <v xml:space="preserve">EI30 Ferme-porte encastré asservissement intégré - 2 vantaux </v>
      </c>
      <c r="BR3" s="7" t="str">
        <v xml:space="preserve">EI30 Pivot Linteau Asservissement intégré - 2 vantaux </v>
      </c>
      <c r="BS3" s="7" t="str">
        <v xml:space="preserve">Non feu largement vitrée 32 (-1 ; -1) dB - 2 vantaux </v>
      </c>
      <c r="BT3" s="7" t="str">
        <v xml:space="preserve">EI30 - 2 vantaux </v>
      </c>
      <c r="BU3" s="7" t="str">
        <v xml:space="preserve">Ame Pleine - 2 vantaux </v>
      </c>
      <c r="BW3" s="7" t="str">
        <v xml:space="preserve">Non feu - plomb 1 mm - 2 vantaux </v>
      </c>
      <c r="BX3" s="7" t="str">
        <v xml:space="preserve">Ame Pleine - 2 vantaux </v>
      </c>
      <c r="BY3" s="7" t="str">
        <v>Non feu 31 (-1 ; -3) dB</v>
      </c>
      <c r="BZ3" s="7" t="str">
        <v xml:space="preserve">2 vantaux </v>
      </c>
      <c r="CA3" s="7" t="str">
        <v xml:space="preserve">Non feu largement vitrée 32 (-1 ; -1) dB - 2 vantaux </v>
      </c>
      <c r="CB3" s="7" t="str">
        <v xml:space="preserve">2 vantaux </v>
      </c>
      <c r="CC3" s="7" t="str">
        <v xml:space="preserve">Non feu largement vitrée 32 (-1 ; -1) dB - 2 vantaux </v>
      </c>
      <c r="CD3" s="7"/>
      <c r="CE3" s="7"/>
      <c r="CF3" s="7" t="str">
        <v>Rénobloc acoustique 31 (-1 ; -2) dB</v>
      </c>
      <c r="CG3" t="str">
        <v>Rénobloc palière 31 (-1 ; -2) dB</v>
      </c>
    </row>
    <row r="4" spans="1:86" ht="14.4" x14ac:dyDescent="0.3">
      <c r="A4" s="4" t="str">
        <f>IF(HLOOKUP('Outil CCTP JELD-WEN'!$B$5,$AT$1:$CH$248,AS4,FALSE)=0,"",HLOOKUP('Outil CCTP JELD-WEN'!$B$5,$AT$1:$CH$248,AS4,FALSE))</f>
        <v/>
      </c>
      <c r="B4" s="4"/>
      <c r="C4" s="25" t="s">
        <v>40</v>
      </c>
      <c r="D4" s="42" t="s">
        <v>38</v>
      </c>
      <c r="E4" s="42"/>
      <c r="F4" s="42"/>
      <c r="G4" s="42"/>
      <c r="H4" s="46"/>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64"/>
      <c r="AS4" s="6">
        <f t="shared" si="2"/>
        <v>4</v>
      </c>
      <c r="AT4" s="7" t="str">
        <v>Postformée prépeinte - 1 vantail</v>
      </c>
      <c r="AU4" s="7" t="str">
        <v>Plane et Griffée laquée</v>
      </c>
      <c r="AW4" s="7" t="str">
        <v>Rainurée (Groove) prépeinte Climat B</v>
      </c>
      <c r="AX4" s="7" t="str">
        <v>Rainurée (Groove) prépeinte Climat C</v>
      </c>
      <c r="AY4" s="7" t="str">
        <v>Largement vitrée - 1 vantail</v>
      </c>
      <c r="AZ4" s="7" t="str">
        <v>EI30 Simple action Ouverture sur Simple Poussée (sans point de fermeture) - 1 vantail</v>
      </c>
      <c r="BA4" s="7" t="str">
        <v>EI30 Ferme porte encastré asservissement déporté (ventouse) - 1 vantail</v>
      </c>
      <c r="BB4" s="7" t="str">
        <v>EI30 Pivot Linteau Asservissement déporté (ventouse) - 1 vantail</v>
      </c>
      <c r="BC4" s="7" t="str">
        <v>Acoustique largement vitrée 32 (-1 ; -1) dB - 1 vantail</v>
      </c>
      <c r="BD4" s="7" t="str">
        <v>EI30 palière 39 (-1 ; -2) dB - Stable Climat II - Blindée 2 tôles</v>
      </c>
      <c r="BE4" s="7" t="str">
        <v>EI60 - 1 vantail</v>
      </c>
      <c r="BF4" s="7" t="str">
        <v>Acoustique (EI30) - 1 vantail - 30 (-1 ; -2) dB</v>
      </c>
      <c r="BH4" s="7" t="str">
        <v>Non feu - plomb 2 mm - 1 vantail</v>
      </c>
      <c r="BI4" s="7" t="str">
        <v>E30 - Grande hauteur</v>
      </c>
      <c r="BJ4" s="7" t="str">
        <v>Non feu - Acoustique 32 (-1 ; -1) dB - 1 vantail</v>
      </c>
      <c r="BK4" s="7" t="str">
        <v>Acoustique 30 (-1 ; -2) dB - EI30</v>
      </c>
      <c r="BL4" s="7" t="str">
        <v>EI60 - 1 vantail</v>
      </c>
      <c r="BM4" s="7" t="str">
        <v>Largement vitrée - 1 vantail</v>
      </c>
      <c r="BN4" s="7" t="str">
        <v>EI30 Simple action Ouverture sur Simple Poussée (sans point de fermeture) - 1 vantail</v>
      </c>
      <c r="BP4" s="7" t="str">
        <v>EI30 Simple action Ouverture sur Simple Poussée (sans point de fermeture) - 1 vantail</v>
      </c>
      <c r="BQ4" s="7" t="str">
        <v>EI30 Ferme porte encastré asservissement déporté (ventouse) - 1 vantail</v>
      </c>
      <c r="BR4" s="7" t="str">
        <v>EI30 Pivot Linteau Asservissement déporté (ventouse) - 1 vantail</v>
      </c>
      <c r="BS4" s="7" t="str">
        <v>EI30 acoustique 29 (-1 ; 0) dB - 1 vantail - Grande largeur</v>
      </c>
      <c r="BT4" s="7" t="str">
        <v>EI60 - 1 vantail</v>
      </c>
      <c r="BU4" s="7" t="str">
        <v>Acoustique (EI30) - 1 vantail - 30 (-1 ; -2) dB</v>
      </c>
      <c r="BW4" s="7" t="str">
        <v>Non feu - plomb 2 mm - 1 vantail</v>
      </c>
      <c r="BX4" s="7" t="str">
        <v>Acoustique (EI30) - 1 vantail - 30 (-1 ; -2) dB</v>
      </c>
      <c r="BY4" s="7" t="str">
        <v>Non feu largement vitrée 32 (-1 ; -1) dB - 1 vantail</v>
      </c>
      <c r="BZ4" s="7" t="str">
        <v>Largement vitrée - 1 vantail</v>
      </c>
      <c r="CA4" s="7" t="str">
        <v>EI30 acoustique 29 (-1 ; 0) dB - 1 vantail - Grande largeur</v>
      </c>
      <c r="CC4" s="7" t="str">
        <v>EI30 acoustique 29 (-1 ; 0) dB - 1 vantail - Grande largeur</v>
      </c>
      <c r="CF4" t="str">
        <v>Rénobloc acoustique 32 (0 ; -1) dB</v>
      </c>
      <c r="CG4" t="str">
        <v>Rénobloc palière 40 (-1 ; -3) dB</v>
      </c>
    </row>
    <row r="5" spans="1:86" ht="14.4" x14ac:dyDescent="0.3">
      <c r="A5" s="4" t="str">
        <f>IF(HLOOKUP('Outil CCTP JELD-WEN'!$B$5,$AT$1:$CH$248,AS5,FALSE)=0,"",HLOOKUP('Outil CCTP JELD-WEN'!$B$5,$AT$1:$CH$248,AS5,FALSE))</f>
        <v/>
      </c>
      <c r="B5" s="4"/>
      <c r="C5" s="25" t="s">
        <v>41</v>
      </c>
      <c r="D5" s="42" t="s">
        <v>38</v>
      </c>
      <c r="E5" s="42"/>
      <c r="F5" s="42"/>
      <c r="G5" s="42"/>
      <c r="H5" s="46"/>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63"/>
      <c r="AS5" s="6">
        <f t="shared" si="2"/>
        <v>5</v>
      </c>
      <c r="AT5" s="7" t="str">
        <v>Postformée prépeinte - 2 vantaux</v>
      </c>
      <c r="AU5" s="7" t="str">
        <v>Décor et Décor griffé</v>
      </c>
      <c r="AW5" s="7" t="str">
        <v>Porte stratifié Climat B</v>
      </c>
      <c r="AX5" s="7" t="str">
        <v>Porte stratifié Climat C</v>
      </c>
      <c r="AY5" s="7" t="str">
        <v xml:space="preserve">Largement vitrée - 2 vantaux </v>
      </c>
      <c r="AZ5" s="7" t="str">
        <v>EI30 Simple action Ouverture sur Simple Poussée (sans point de fermeture) - 2 vantaux</v>
      </c>
      <c r="BA5" s="7" t="str">
        <v xml:space="preserve">EI30 Ferme porte encastré asservissement déporté (ventouse) - 2 vantaux </v>
      </c>
      <c r="BB5" s="7" t="str">
        <v xml:space="preserve">EI30 Pivot Linteau Asservissement déporté (ventouse) - 2 vantaux </v>
      </c>
      <c r="BC5" s="7" t="str">
        <v xml:space="preserve">Acoustique largement vitrée 32 (-1 ; -1) dB - 2 vantaux </v>
      </c>
      <c r="BD5" s="7" t="str">
        <v>EI30 palière 39 (-1 ; -3) dB - Stable Climat II - Blindée 2 tôles - Grande hauteur</v>
      </c>
      <c r="BE5" s="7" t="str">
        <v xml:space="preserve">EI60 - 2 vantaux </v>
      </c>
      <c r="BF5" s="7" t="str">
        <v>Acoustique (EI30) - 1 vantail - 38 (-1 ; -2) dB</v>
      </c>
      <c r="BH5" s="7" t="str">
        <v xml:space="preserve">Non feu - plomb 2 mm - 2 vantaux </v>
      </c>
      <c r="BI5" s="7" t="str">
        <v>E30 - Grande largeur</v>
      </c>
      <c r="BJ5" s="7" t="str">
        <v xml:space="preserve">Non feu - Acoustique 32 (-1 ; -1) dB - 2 vantaux </v>
      </c>
      <c r="BK5" s="7" t="str">
        <v>Acoustique 39 (-1 ; -4) dB - EI30</v>
      </c>
      <c r="BL5" s="7" t="str">
        <v xml:space="preserve">EI60 - 2 vantaux </v>
      </c>
      <c r="BM5" s="7" t="str">
        <v xml:space="preserve">Largement vitrée - 2 vantaux </v>
      </c>
      <c r="BN5" s="7" t="str">
        <v>EI30 Simple action Ouverture sur Simple Poussée (sans point de fermeture) - 2 vantaux</v>
      </c>
      <c r="BP5" s="7" t="str">
        <v>EI30 Simple action Ouverture sur Simple Poussée (sans point de fermeture) - 2 vantaux</v>
      </c>
      <c r="BQ5" s="7" t="str">
        <v xml:space="preserve">EI30 Ferme porte encastré asservissement déporté (ventouse) - 2 vantaux </v>
      </c>
      <c r="BR5" s="7" t="str">
        <v xml:space="preserve">EI30 Pivot Linteau Asservissement déporté (ventouse) - 2 vantaux </v>
      </c>
      <c r="BS5" s="7" t="str">
        <v>EI30 acoustique 29 (-1 ; 0) dB - 1 vantail - Grande hauteur</v>
      </c>
      <c r="BT5" s="7" t="str">
        <v xml:space="preserve">EI60 - 2 vantaux </v>
      </c>
      <c r="BU5" s="7" t="str">
        <v>Acoustique (EI30) - 1 vantail - 38 (-1 ; -2) dB</v>
      </c>
      <c r="BW5" s="7" t="str">
        <v xml:space="preserve">Non feu - plomb 2 mm - 2 vantaux </v>
      </c>
      <c r="BX5" s="7" t="str">
        <v>Acoustique (EI30) - 1 vantail - 38 (-1 ; -2) dB</v>
      </c>
      <c r="BY5" s="7" t="str">
        <v xml:space="preserve">Non feu largement vitrée 32 (-1 ; -1) dB - 2 vantaux </v>
      </c>
      <c r="BZ5" s="7" t="str">
        <v xml:space="preserve">Largement vitrée - 2 vantaux </v>
      </c>
      <c r="CA5" s="7" t="str">
        <v>EI30 acoustique 29 (-1 ; 0) dB - 1 vantail - Grande hauteur</v>
      </c>
      <c r="CC5" s="7" t="str">
        <v>EI30 acoustique 29 (-1 ; 0) dB - 1 vantail - Grande hauteur</v>
      </c>
      <c r="CF5" t="str">
        <v>Rénobloc acoustique 39 (-1 ; -4) dB</v>
      </c>
      <c r="CG5" t="str">
        <v>Rénobloc palière 42 (-2 ; -5) dB</v>
      </c>
    </row>
    <row r="6" spans="1:86" ht="14.4" x14ac:dyDescent="0.3">
      <c r="A6" s="4" t="str">
        <f>IF(HLOOKUP('Outil CCTP JELD-WEN'!$B$5,$AT$1:$CH$248,AS6,FALSE)=0,"",HLOOKUP('Outil CCTP JELD-WEN'!$B$5,$AT$1:$CH$248,AS6,FALSE))</f>
        <v/>
      </c>
      <c r="B6" s="4"/>
      <c r="C6" s="25" t="s">
        <v>42</v>
      </c>
      <c r="D6" s="42" t="s">
        <v>38</v>
      </c>
      <c r="E6" s="42"/>
      <c r="F6" s="42"/>
      <c r="G6" s="42"/>
      <c r="H6" s="46"/>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63"/>
      <c r="AS6" s="6">
        <f t="shared" si="2"/>
        <v>6</v>
      </c>
      <c r="AT6" s="7" t="str">
        <v>Rainurée (Groove) prépeinte - 1 vantail</v>
      </c>
      <c r="AU6" s="7" t="str">
        <v>Duritop (bloc-porte stratifié)</v>
      </c>
      <c r="AW6" s="7" t="str">
        <v>Plane laquée</v>
      </c>
      <c r="AY6" s="7" t="str">
        <v>Double Action - 1 vantail</v>
      </c>
      <c r="AZ6" s="7" t="str">
        <v>EI30 Double Action - 1 vantail</v>
      </c>
      <c r="BA6" s="7" t="str">
        <v>EI30 Bandeau et ferme porte en applique - 1 vantail</v>
      </c>
      <c r="BB6" s="7" t="str">
        <v>EI30 Pivot Linteau Asservissement intégré - Huisserie sans montant - 1 vantail</v>
      </c>
      <c r="BC6" s="7" t="str">
        <v>Non feu 24 (-1 ; -1) dB</v>
      </c>
      <c r="BD6" s="7" t="str">
        <v>EI30 palière 40 (-1 ; -3) dB - Stable Climat II - Blindée 2 tôles</v>
      </c>
      <c r="BF6" s="7" t="str">
        <v>Acoustique (EI30) - 1 vantail - 39 (0 ; -2) dB</v>
      </c>
      <c r="BH6" s="7" t="str">
        <v>Non feu - plomb 4 mm - 1 vantail</v>
      </c>
      <c r="BI6" s="7" t="str">
        <v>EI30 - Grande hauteur</v>
      </c>
      <c r="BJ6" s="7" t="str">
        <v>E30/EW30/EI30 avec condamnation - 1 vantail</v>
      </c>
      <c r="BK6" s="7" t="str">
        <v>Palière 30 (-1 ; -2) dB - EI30</v>
      </c>
      <c r="BM6" s="7" t="str">
        <v>Acoustique 24 (-1 ; -1) dB</v>
      </c>
      <c r="BN6" s="7" t="str">
        <v>EI30 Double Action - 1 vantail</v>
      </c>
      <c r="BP6" s="7" t="str">
        <v>EI30 Double Action - 1 vantail</v>
      </c>
      <c r="BQ6" s="7" t="str">
        <v>EI30 Bandeau et ferme porte en applique - 1 vantail</v>
      </c>
      <c r="BR6" s="7" t="str">
        <v>EI30 Pivot Linteau Asservissement intégré - Huisserie sans montant - 1 vantail</v>
      </c>
      <c r="BS6" s="7" t="str">
        <v>EI30 acoustique 31 (-1 ; -2) dB - 1 vantail - Grande largeur</v>
      </c>
      <c r="BU6" s="7" t="str">
        <v>Acoustique (EI30) - 1 vantail - 39 (0 ; -2) dB</v>
      </c>
      <c r="BW6" s="7" t="str">
        <v>Non feu - plomb 4 mm - 1 vantail</v>
      </c>
      <c r="BX6" s="7" t="str">
        <v>Acoustique (EI30) - 1 vantail - 39 (0 ; -2) dB</v>
      </c>
      <c r="BY6" s="7" t="str">
        <v>EI30 acoustique 29 (-1 ; 0) dB - 1 vantail - Grande largeur</v>
      </c>
      <c r="BZ6" s="7" t="str">
        <v>Acoustique 24 (-1 ; -1) dB</v>
      </c>
      <c r="CA6" s="7" t="str">
        <v>EI30 acoustique 31 (-1 ; -2) dB - 1 vantail - Grande largeur</v>
      </c>
      <c r="CC6" s="7" t="str">
        <v>EI30 acoustique 31 (-1 ; -2) dB - 1 vantail - Grande largeur</v>
      </c>
      <c r="CF6" t="str">
        <v>Rénobloc acoustique 40 (-1 ; -3) dB</v>
      </c>
      <c r="CG6" t="str">
        <v>Rénobloc palière anti-effraction 5 mn classe 3 (EN1630) 40 (-1 ; -3) dB</v>
      </c>
    </row>
    <row r="7" spans="1:86" ht="14.4" x14ac:dyDescent="0.3">
      <c r="A7" s="4" t="str">
        <f>IF(HLOOKUP('Outil CCTP JELD-WEN'!$B$5,$AT$1:$CH$248,AS7,FALSE)=0,"",HLOOKUP('Outil CCTP JELD-WEN'!$B$5,$AT$1:$CH$248,AS7,FALSE))</f>
        <v/>
      </c>
      <c r="B7" s="4"/>
      <c r="C7" s="25" t="s">
        <v>43</v>
      </c>
      <c r="D7" s="42" t="s">
        <v>38</v>
      </c>
      <c r="E7" s="42"/>
      <c r="F7" s="42"/>
      <c r="G7" s="42"/>
      <c r="H7" s="46"/>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63"/>
      <c r="AS7" s="6">
        <f t="shared" si="2"/>
        <v>7</v>
      </c>
      <c r="AT7" s="7" t="str">
        <v>Rainurée (Groove) prépeinte - 2 vantaux</v>
      </c>
      <c r="AY7" s="7" t="str">
        <v xml:space="preserve">Double Action - 2 vantaux </v>
      </c>
      <c r="AZ7" s="7" t="str">
        <v xml:space="preserve">EI30 Double Action - 2 vantaux </v>
      </c>
      <c r="BA7" s="7" t="str">
        <v xml:space="preserve">EI30 Bandeau et ferme porte en applique - 2 vantaux </v>
      </c>
      <c r="BB7" s="7" t="str">
        <v xml:space="preserve">EI30 Pivot Linteau Asservissement intégré - Huisserie sans montant - 2 vantaux </v>
      </c>
      <c r="BC7" s="7" t="str">
        <v>Non feu 31 (-1 ; -3) dB</v>
      </c>
      <c r="BD7" s="7" t="str">
        <v>EI30 palière 42 (-2 ; -5) dB - Stable Climat II - Blindée 2 tôles</v>
      </c>
      <c r="BF7" s="7" t="str">
        <v>Acoustique (EI30) - 2 vantaux - 30 (-1 ; -2) dB</v>
      </c>
      <c r="BH7" s="7" t="str">
        <v xml:space="preserve">Non feu - plomb 4 mm - 2 vantaux </v>
      </c>
      <c r="BI7" s="7" t="str">
        <v>EI30 - Grande largeur</v>
      </c>
      <c r="BJ7" s="7" t="str">
        <v xml:space="preserve">E30/EW30/EI30 avec condamnation - 2 vantaux </v>
      </c>
      <c r="BK7" s="7" t="str">
        <v>Palière 40 (-1 ; -3) dB - EI30</v>
      </c>
      <c r="BM7" s="7" t="str">
        <v>Acoustique 31 (-1 ; -3) dB</v>
      </c>
      <c r="BN7" s="7" t="str">
        <v xml:space="preserve">EI30 Double Action - 2 vantaux </v>
      </c>
      <c r="BP7" s="7" t="str">
        <v xml:space="preserve">EI30 Double Action - 2 vantaux </v>
      </c>
      <c r="BQ7" s="7" t="str">
        <v xml:space="preserve">EI30 Bandeau et ferme porte en applique - 2 vantaux </v>
      </c>
      <c r="BR7" s="7" t="str">
        <v xml:space="preserve">EI30 Pivot Linteau Asservissement intégré - Huisserie sans montant - 2 vantaux </v>
      </c>
      <c r="BS7" s="7" t="str">
        <v>EI30 acoustique 32 (0 ; -1) dB - 1 vantail</v>
      </c>
      <c r="BU7" s="7" t="str">
        <v>Acoustique (EI30) - 2 vantaux - 30 (-1 ; -2) dB</v>
      </c>
      <c r="BW7" s="7" t="str">
        <v xml:space="preserve">Non feu - plomb 4 mm - 2 vantaux </v>
      </c>
      <c r="BX7" s="7" t="str">
        <v>Acoustique (EI30) - 2 vantaux - 30 (-1 ; -2) dB</v>
      </c>
      <c r="BY7" s="7" t="str">
        <v>EI30 acoustique 29 (-1 ; 0) dB - 1 vantail - Grande hauteur</v>
      </c>
      <c r="BZ7" s="7" t="str">
        <v>Acoustique 31 (-1 ; -3) dB</v>
      </c>
      <c r="CA7" s="7" t="str">
        <v>EI30 acoustique 32 (0 ; -1) dB - 1 vantail</v>
      </c>
      <c r="CC7" s="7" t="str">
        <v>EI30 acoustique 32 (0 ; -1) dB - 1 vantail</v>
      </c>
      <c r="CF7" t="str">
        <v>Rénobloc acoustique 42 (-2 ; -5) dB</v>
      </c>
      <c r="CG7" t="str">
        <v>Rénobloc palière anti-effraction 5 mn classe 3 (EN1630) 42 (-2 ; -5) dB</v>
      </c>
    </row>
    <row r="8" spans="1:86" ht="14.4" x14ac:dyDescent="0.3">
      <c r="A8" s="4" t="str">
        <f>IF(HLOOKUP('Outil CCTP JELD-WEN'!$B$5,$AT$1:$CH$248,AS8,FALSE)=0,"",HLOOKUP('Outil CCTP JELD-WEN'!$B$5,$AT$1:$CH$248,AS8,FALSE))</f>
        <v/>
      </c>
      <c r="B8" s="4"/>
      <c r="C8" s="25" t="s">
        <v>44</v>
      </c>
      <c r="D8" s="42" t="s">
        <v>38</v>
      </c>
      <c r="E8" s="42"/>
      <c r="F8" s="42"/>
      <c r="G8" s="42"/>
      <c r="H8" s="46"/>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63"/>
      <c r="AS8" s="6">
        <f t="shared" si="2"/>
        <v>8</v>
      </c>
      <c r="AT8" s="7" t="str">
        <v>Plane laquée - 1 vantail</v>
      </c>
      <c r="AY8" s="7" t="str">
        <v>Acoustique 24 (-1 ; -1) dB</v>
      </c>
      <c r="AZ8" s="7" t="str">
        <v>EI30 Double Action - 1 vantail Huisserie sans montant</v>
      </c>
      <c r="BA8" s="7" t="str">
        <v>EI30 Ferme porte en applique asservissement déporté (ventouse) - 1 vantail</v>
      </c>
      <c r="BB8" s="7" t="str">
        <v>EI30 Pivot Linteau Asservissement déporté (ventouse) - Huisserie sans montant - 1 vantail</v>
      </c>
      <c r="BC8" s="7" t="str">
        <v>Non feu largement vitrée 32 (-1 ; -1) dB - 1 vantail</v>
      </c>
      <c r="BD8" s="7" t="str">
        <v>EI60 palière 41 (-1 ; -3) dB - Stable Climat II - Blindée 2 tôles</v>
      </c>
      <c r="BF8" s="7" t="str">
        <v>Acoustique (EI30) - 2 vantaux - 36 (-2 ; -2) dB</v>
      </c>
      <c r="BH8" s="7" t="str">
        <v>EI30 - plomb 1 mm - 1 vantail</v>
      </c>
      <c r="BI8" s="7" t="str">
        <v>EI60 - Grande hauteur</v>
      </c>
      <c r="BJ8" s="7" t="str">
        <v>E30/EW30/EI30 Ouverture sur Simple Poussée (sans point de fermeture) - 1 vantail</v>
      </c>
      <c r="BM8" s="7" t="str">
        <v>Acoustique largement vitrée 32 (-1 ; -1) dB - 1 vantail</v>
      </c>
      <c r="BN8" s="7" t="str">
        <v>EI30 Double Action - 1 vantail Huisserie sans montant</v>
      </c>
      <c r="BP8" s="7" t="str">
        <v>EI30 Double Action - 1 vantail Huisserie sans montant</v>
      </c>
      <c r="BQ8" s="7" t="str">
        <v>EI30 Ferme porte en applique asservissement déporté (ventouse) - 1 vantail</v>
      </c>
      <c r="BR8" s="7" t="str">
        <v>EI30 Pivot Linteau Asservissement déporté (ventouse) - Huisserie sans montant - 1 vantail</v>
      </c>
      <c r="BS8" s="7" t="str">
        <v>EI30 acoustique 36 (-1 ; -2) dB - 1 vantail</v>
      </c>
      <c r="BU8" s="7" t="str">
        <v>Acoustique (EI30) - 2 vantaux - 36 (-2 ; -2) dB</v>
      </c>
      <c r="BW8" s="7" t="str">
        <v>EI30 - plomb 1 mm - 1 vantail</v>
      </c>
      <c r="BX8" s="7" t="str">
        <v>Acoustique (EI30) - 2 vantaux - 36 (-2 ; -2) dB</v>
      </c>
      <c r="BY8" s="7" t="str">
        <v>EI30 acoustique 31 (-1 ; -2) dB - 1 vantail - Grande largeur</v>
      </c>
      <c r="BZ8" s="7" t="str">
        <v>Acoustique largement vitrée 32 (-1 ; -1) dB - 1 vantail</v>
      </c>
      <c r="CA8" s="7" t="str">
        <v>EI30 acoustique 36 (-1 ; -2) dB - 1 vantail</v>
      </c>
      <c r="CC8" s="7" t="str">
        <v>EI30 acoustique 36 (-1 ; -2) dB - 1 vantail</v>
      </c>
      <c r="CG8" t="str">
        <v>Rénobloc palière anti-effraction 5 mn CR3 (EN1627) 41 (-2 ; -5) dB</v>
      </c>
    </row>
    <row r="9" spans="1:86" ht="14.4" x14ac:dyDescent="0.3">
      <c r="A9" s="4" t="str">
        <f>IF(HLOOKUP('Outil CCTP JELD-WEN'!$B$5,$AT$1:$CH$248,AS9,FALSE)=0,"",HLOOKUP('Outil CCTP JELD-WEN'!$B$5,$AT$1:$CH$248,AS9,FALSE))</f>
        <v/>
      </c>
      <c r="B9" s="4"/>
      <c r="C9" s="25" t="s">
        <v>45</v>
      </c>
      <c r="D9" s="42" t="s">
        <v>38</v>
      </c>
      <c r="E9" s="42"/>
      <c r="F9" s="42"/>
      <c r="G9" s="42"/>
      <c r="H9" s="46"/>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63"/>
      <c r="AS9" s="6">
        <f t="shared" si="2"/>
        <v>9</v>
      </c>
      <c r="AT9" s="7" t="str">
        <v>Plane laquée - 2 vantaux</v>
      </c>
      <c r="AY9" s="7" t="str">
        <v>Acoustique 31 (-1 ; -3) dB</v>
      </c>
      <c r="AZ9" s="7" t="str">
        <v>EI30 Double Action - 2 vantaux Huisserie sans montant</v>
      </c>
      <c r="BA9" s="7" t="str">
        <v xml:space="preserve">EI30 Ferme porte en applique asservissement déporté (ventouse) - 2 vantaux </v>
      </c>
      <c r="BB9" s="7" t="str">
        <v xml:space="preserve">EI30 Pivot Linteau Asservissement déporté (ventouse) - Huisserie sans montant - 2 vantaux </v>
      </c>
      <c r="BC9" s="7" t="str">
        <v xml:space="preserve">Non feu largement vitrée 32 (-1 ; -1) dB - 2 vantaux </v>
      </c>
      <c r="BD9" s="7" t="str">
        <v>EI30 Porte palière anti-effraction 5 mn CR3 EN 1627, acoustique 41 (-1 ; -5) dB</v>
      </c>
      <c r="BH9" s="7" t="str">
        <v xml:space="preserve">EI30 - plomb 1 mm - 2 vantaux </v>
      </c>
      <c r="BI9" s="7" t="str">
        <v>EI60 - Grande largeur</v>
      </c>
      <c r="BJ9" s="7" t="str">
        <v xml:space="preserve">E30/EW30/EI30 Ouverture sur Simple Poussée (sans point de fermeture) - 2 vantaux </v>
      </c>
      <c r="BM9" s="7" t="str">
        <v xml:space="preserve">Acoustique largement vitrée 32 (-1 ; -1) dB - 2 vantaux </v>
      </c>
      <c r="BN9" s="7" t="str">
        <v>EI30 Double Action - 2 vantaux Huisserie sans montant</v>
      </c>
      <c r="BP9" s="7" t="str">
        <v>EI30 Double Action - 2 vantaux Huisserie sans montant</v>
      </c>
      <c r="BQ9" s="7" t="str">
        <v xml:space="preserve">EI30 Ferme porte en applique asservissement déporté (ventouse) - 2 vantaux </v>
      </c>
      <c r="BR9" s="7" t="str">
        <v xml:space="preserve">EI30 Pivot Linteau Asservissement déporté (ventouse) - Huisserie sans montant - 2 vantaux </v>
      </c>
      <c r="BS9" s="7" t="str">
        <v>EI30 acoustique 39 (-1 ; -4) dB - 1 vantail</v>
      </c>
      <c r="BW9" s="7" t="str">
        <v xml:space="preserve">EI30 - plomb 1 mm - 2 vantaux </v>
      </c>
      <c r="BY9" s="7" t="str">
        <v>EI30 acoustique 32 (0 ; -1) dB - 1 vantail</v>
      </c>
      <c r="BZ9" s="7" t="str">
        <v xml:space="preserve">Acoustique largement vitrée 32 (-1 ; -1) dB - 2 vantaux </v>
      </c>
      <c r="CA9" s="7" t="str">
        <v>EI30 acoustique 39 (-1 ; -4) dB - 1 vantail</v>
      </c>
      <c r="CC9" s="7" t="str">
        <v>EI30 acoustique 39 (-1 ; -4) dB - 1 vantail</v>
      </c>
      <c r="CG9" t="str">
        <v>Sécurénov palière anti-effraction 5 mn A2P BP1, 41 (-2 ; -5) dB</v>
      </c>
    </row>
    <row r="10" spans="1:86" ht="14.4" x14ac:dyDescent="0.3">
      <c r="A10" s="4" t="str">
        <f>IF(HLOOKUP('Outil CCTP JELD-WEN'!$B$5,$AT$1:$CH$248,AS10,FALSE)=0,"",HLOOKUP('Outil CCTP JELD-WEN'!$B$5,$AT$1:$CH$248,AS10,FALSE))</f>
        <v/>
      </c>
      <c r="B10" s="4"/>
      <c r="C10" s="25" t="s">
        <v>46</v>
      </c>
      <c r="D10" s="42" t="s">
        <v>38</v>
      </c>
      <c r="E10" s="42"/>
      <c r="F10" s="42"/>
      <c r="G10" s="42"/>
      <c r="H10" s="46"/>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63"/>
      <c r="AS10" s="6">
        <f t="shared" si="2"/>
        <v>10</v>
      </c>
      <c r="AT10" s="7" t="str">
        <v>Postformée laquée - 1 vantail</v>
      </c>
      <c r="AY10" s="7" t="str">
        <v>Acoustique largement vitrée 32 (-1 ; -1) dB - 1 vantail</v>
      </c>
      <c r="AZ10" s="7" t="str">
        <v xml:space="preserve">EI60 Simple action avec condamnation - 1 vantail </v>
      </c>
      <c r="BA10" s="7" t="str">
        <v>EI30 Ferme porte débrayable avec serrure de sûreté 1 point - 1 vantail</v>
      </c>
      <c r="BB10" s="7" t="str">
        <v>EI60 Pivot Linteau Asservissement intégré - 1 vantail</v>
      </c>
      <c r="BC10" s="7" t="str">
        <v>EI30 acoustique 29 (-1 ; 0) dB - 1 vantail - Grande largeur</v>
      </c>
      <c r="BD10" s="7" t="str">
        <v>EI30 Porte palière anti-effraction 5 mn Classe 3 EN 1630, acoustique 40 (-1 ; -3) dB</v>
      </c>
      <c r="BH10" s="7" t="str">
        <v>EI30 - plomb 2 mm - 1 vantail</v>
      </c>
      <c r="BI10" s="7" t="str">
        <v>Acoustique 35 (-1 ; -2) dB - non feu - Grande hauteur</v>
      </c>
      <c r="BJ10" s="7" t="str">
        <v>EI60 avec condamnation</v>
      </c>
      <c r="BN10" s="7" t="str">
        <v xml:space="preserve">EI60 Simple action avec condamnation - 1 vantail </v>
      </c>
      <c r="BP10" s="7" t="str">
        <v xml:space="preserve">EI60 Simple action avec condamnation - 1 vantail </v>
      </c>
      <c r="BQ10" s="7" t="str">
        <v>EI30 Ferme porte débrayable avec serrure de sûreté 1 point - 1 vantail</v>
      </c>
      <c r="BR10" s="7" t="str">
        <v>EI60 Pivot Linteau Asservissement intégré - 1 vantail</v>
      </c>
      <c r="BS10" s="7" t="str">
        <v>EI30 acoustique 40 (-1 ; -3) dB - 1 vantail</v>
      </c>
      <c r="BW10" s="7" t="str">
        <v>EI30 - plomb 2 mm - 1 vantail</v>
      </c>
      <c r="BY10" s="7" t="str">
        <v>EI30 acoustique 36 (-1 ; -2) dB - 1 vantail</v>
      </c>
      <c r="CA10" s="7" t="str">
        <v>EI30 acoustique 40 (-1 ; -3) dB - 1 vantail</v>
      </c>
      <c r="CC10" s="7" t="str">
        <v>EI30 acoustique 40 (-1 ; -3) dB - 1 vantail</v>
      </c>
    </row>
    <row r="11" spans="1:86" ht="14.4" x14ac:dyDescent="0.3">
      <c r="A11" s="4" t="str">
        <f>IF(HLOOKUP('Outil CCTP JELD-WEN'!$B$5,$AT$1:$CH$248,AS11,FALSE)=0,"",HLOOKUP('Outil CCTP JELD-WEN'!$B$5,$AT$1:$CH$248,AS11,FALSE))</f>
        <v/>
      </c>
      <c r="B11" s="4"/>
      <c r="C11" s="25" t="s">
        <v>47</v>
      </c>
      <c r="D11" s="42" t="s">
        <v>38</v>
      </c>
      <c r="E11" s="42"/>
      <c r="F11" s="42"/>
      <c r="G11" s="42"/>
      <c r="H11" s="46"/>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63"/>
      <c r="AS11" s="6">
        <f t="shared" si="2"/>
        <v>11</v>
      </c>
      <c r="AT11" s="7" t="str">
        <v>Postformée laquée - 2 vantaux</v>
      </c>
      <c r="AY11" s="7" t="str">
        <v xml:space="preserve">Acoustique largement vitrée 32 (-1 ; -1) dB - 2 vantaux </v>
      </c>
      <c r="AZ11" s="7" t="str">
        <v xml:space="preserve">EI60 Simple action avec condamnation - 2 vantaux </v>
      </c>
      <c r="BA11" s="7" t="str">
        <v xml:space="preserve">EI30 Ferme porte débrayable avec serrure de sûreté 1 point - 2 vantaux </v>
      </c>
      <c r="BB11" s="7" t="str">
        <v xml:space="preserve">EI60 Pivot Linteau Asservissement intégré - 2 vantaux </v>
      </c>
      <c r="BC11" s="7" t="str">
        <v>EI30 acoustique 29 (-1 ; 0) dB - 1 vantail - Grande hauteur</v>
      </c>
      <c r="BD11" s="7" t="str">
        <v>EI30 Porte palière anti-effraction 5 mn Classe 3 EN 1630, acoustique 42 (-2 ; -5) dB</v>
      </c>
      <c r="BH11" s="7" t="str">
        <v xml:space="preserve">EI30 - plomb 2 mm - 2 vantaux </v>
      </c>
      <c r="BI11" s="7" t="str">
        <v>Acoustique 35 (-1 ; -2) dB - non feu - Grande largeur</v>
      </c>
      <c r="BJ11" s="7" t="str">
        <v xml:space="preserve">EI60 avec condamnation - 2 vantaux </v>
      </c>
      <c r="BN11" s="7" t="str">
        <v xml:space="preserve">EI60 Simple action avec condamnation - 2 vantaux </v>
      </c>
      <c r="BP11" s="7" t="str">
        <v xml:space="preserve">EI60 Simple action avec condamnation - 2 vantaux </v>
      </c>
      <c r="BQ11" s="7" t="str">
        <v xml:space="preserve">EI30 Ferme porte débrayable avec serrure de sûreté 1 point - 2 vantaux </v>
      </c>
      <c r="BR11" s="7" t="str">
        <v xml:space="preserve">EI60 Pivot Linteau Asservissement intégré - 2 vantaux </v>
      </c>
      <c r="BS11" s="7" t="str">
        <v>EI30 acoustique 42 (-2 ; -5) dB - 1 vantail</v>
      </c>
      <c r="BW11" s="7" t="str">
        <v xml:space="preserve">EI30 - plomb 2 mm - 2 vantaux </v>
      </c>
      <c r="BY11" s="7" t="str">
        <v>EI30 acoustique 39 (-1 ; -4) dB - 1 vantail</v>
      </c>
      <c r="CA11" s="7" t="str">
        <v>EI30 acoustique 42 (-2 ; -5) dB - 1 vantail</v>
      </c>
      <c r="CC11" s="7" t="str">
        <v>EI30 acoustique 42 (-2 ; -5) dB - 1 vantail</v>
      </c>
    </row>
    <row r="12" spans="1:86" ht="14.4" x14ac:dyDescent="0.3">
      <c r="A12" s="4" t="str">
        <f>IF(HLOOKUP('Outil CCTP JELD-WEN'!$B$5,$AT$1:$CH$248,AS12,FALSE)=0,"",HLOOKUP('Outil CCTP JELD-WEN'!$B$5,$AT$1:$CH$248,AS12,FALSE))</f>
        <v/>
      </c>
      <c r="B12" s="4"/>
      <c r="C12" s="25" t="s">
        <v>48</v>
      </c>
      <c r="D12" s="42"/>
      <c r="E12" s="42" t="s">
        <v>38</v>
      </c>
      <c r="F12" s="42"/>
      <c r="G12" s="42"/>
      <c r="H12" s="46"/>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63"/>
      <c r="AS12" s="6">
        <f t="shared" si="2"/>
        <v>12</v>
      </c>
      <c r="AZ12" s="7" t="str">
        <v xml:space="preserve">EI60 Simple action Ouverture sur Simple Poussée (sans point de fermeture) - 1 vantail </v>
      </c>
      <c r="BA12" s="7" t="str">
        <v>Largement vitré EI30 Ferme porte encastré asservissement déporté (ventouse) - 1 vantail</v>
      </c>
      <c r="BB12" s="7" t="str">
        <v>EI60 Pivot Linteau Asservissement déporté (ventouse) - 1 vantail</v>
      </c>
      <c r="BC12" s="7" t="str">
        <v>EI30 acoustique 31 (-1 ; -2) dB - 1 vantail - Grande largeur</v>
      </c>
      <c r="BD12" s="7" t="str">
        <v>EI30 palière reprise de doublage 30 (-1 ; -2) dB - Stable Climat II</v>
      </c>
      <c r="BH12" s="7" t="str">
        <v>EI30 - plomb 4 mm - 1 vantail</v>
      </c>
      <c r="BI12" s="7" t="str">
        <v>Acoustique 37 (-1 ; -3) dB - E30 - Grande hauteur</v>
      </c>
      <c r="BJ12" s="7" t="str">
        <v>EI60 Ouverture sur Simple Poussée (sans point de fermeture) - 1 vantail</v>
      </c>
      <c r="BN12" s="7" t="str">
        <v xml:space="preserve">EI60 Simple action Ouverture sur Simple Poussée (sans point de fermeture) - 1 vantail </v>
      </c>
      <c r="BP12" s="7" t="str">
        <v xml:space="preserve">EI60 Simple action Ouverture sur Simple Poussée (sans point de fermeture) - 1 vantail </v>
      </c>
      <c r="BQ12" s="7" t="str">
        <v>Largement vitré EI30 Ferme porte encastré asservissement déporté (ventouse) - 1 vantail</v>
      </c>
      <c r="BR12" s="7" t="str">
        <v>EI60 Pivot Linteau Asservissement déporté (ventouse) - 1 vantail</v>
      </c>
      <c r="BS12" s="7" t="str">
        <v>Acoustique 35 (-1 ; -3) dB - E30 / EW30 - 1 vantail</v>
      </c>
      <c r="BW12" s="7" t="str">
        <v>EI30 - plomb 4 mm - 1 vantail</v>
      </c>
      <c r="BY12" s="7" t="str">
        <v>EI30 acoustique 40 (-1 ; -3) dB - 1 vantail</v>
      </c>
      <c r="CA12" s="7" t="str">
        <v>Acoustique 35 (-1 ; -3) dB - E30 / EW30 - 1 vantail</v>
      </c>
      <c r="CC12" s="7" t="str">
        <v>Acoustique 35 (-1 ; -3) dB - E30 / EW30 - 1 vantail</v>
      </c>
    </row>
    <row r="13" spans="1:86" ht="14.4" x14ac:dyDescent="0.3">
      <c r="A13" s="4" t="str">
        <f>IF(HLOOKUP('Outil CCTP JELD-WEN'!$B$5,$AT$1:$CH$248,AS13,FALSE)=0,"",HLOOKUP('Outil CCTP JELD-WEN'!$B$5,$AT$1:$CH$248,AS13,FALSE))</f>
        <v/>
      </c>
      <c r="B13" s="4"/>
      <c r="C13" s="25" t="s">
        <v>49</v>
      </c>
      <c r="D13" s="42"/>
      <c r="E13" s="42" t="s">
        <v>38</v>
      </c>
      <c r="F13" s="42"/>
      <c r="G13" s="42"/>
      <c r="H13" s="46"/>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63"/>
      <c r="AS13" s="6">
        <f t="shared" si="2"/>
        <v>13</v>
      </c>
      <c r="AZ13" s="7" t="str">
        <v xml:space="preserve">EI60 Simple action Ouverture sur Simple Poussée (sans point de fermeture) - 2 vantaux </v>
      </c>
      <c r="BA13" s="7" t="str">
        <v xml:space="preserve">Largement vitré EI30 Ferme porte encastré asservissement déporté (ventouse) - 2 vantaux </v>
      </c>
      <c r="BB13" s="7" t="str">
        <v xml:space="preserve">EI60 Pivot Linteau Asservissement déporté (ventouse) - 2 vantaux </v>
      </c>
      <c r="BC13" s="7" t="str">
        <v>EI30 acoustique 32 (0 ; -1) dB - 1 vantail</v>
      </c>
      <c r="BD13" s="7" t="str">
        <v>EI30 palière reprise de doublage 31 (-1 ; -2) dB - Stable Climat II</v>
      </c>
      <c r="BH13" s="7" t="str">
        <v xml:space="preserve">EI30 - plomb 4 mm - 2 vantaux </v>
      </c>
      <c r="BI13" s="7" t="str">
        <v>Acoustique 37 (-1 ; -3) dB - E30 - Grande largeur</v>
      </c>
      <c r="BJ13" s="7" t="str">
        <v xml:space="preserve">EI60 Ouverture sur Simple Poussée (sans point de fermeture) - 2 vantaux </v>
      </c>
      <c r="BN13" s="7" t="str">
        <v xml:space="preserve">EI60 Simple action Ouverture sur Simple Poussée (sans point de fermeture) - 2 vantaux </v>
      </c>
      <c r="BP13" s="7" t="str">
        <v xml:space="preserve">EI60 Simple action Ouverture sur Simple Poussée (sans point de fermeture) - 2 vantaux </v>
      </c>
      <c r="BQ13" s="7" t="str">
        <v xml:space="preserve">Largement vitré EI30 Ferme porte encastré asservissement déporté (ventouse) - 2 vantaux </v>
      </c>
      <c r="BR13" s="7" t="str">
        <v xml:space="preserve">EI60 Pivot Linteau Asservissement déporté (ventouse) - 2 vantaux </v>
      </c>
      <c r="BS13" s="7" t="str">
        <v>Acoustique 35 (-1 ; -3) dB - EIE30 / EW30 - 2 vantaux</v>
      </c>
      <c r="BW13" s="7" t="str">
        <v xml:space="preserve">EI30 - plomb 4 mm - 2 vantaux </v>
      </c>
      <c r="BY13" s="7" t="str">
        <v>EI30 acoustique 42 (-2 ; -5) dB - 1 vantail</v>
      </c>
      <c r="CA13" s="7" t="str">
        <v>Acoustique 35 (-1 ; -3) dB - EIE30 / EW30 - 2 vantaux</v>
      </c>
      <c r="CC13" s="7" t="str">
        <v>Acoustique 35 (-1 ; -3) dB - EIE30 / EW30 - 2 vantaux</v>
      </c>
    </row>
    <row r="14" spans="1:86" ht="14.4" x14ac:dyDescent="0.3">
      <c r="A14" s="4" t="str">
        <f>IF(HLOOKUP('Outil CCTP JELD-WEN'!$B$5,$AT$1:$CH$248,AS14,FALSE)=0,"",HLOOKUP('Outil CCTP JELD-WEN'!$B$5,$AT$1:$CH$248,AS14,FALSE))</f>
        <v/>
      </c>
      <c r="B14" s="4"/>
      <c r="C14" s="25" t="s">
        <v>50</v>
      </c>
      <c r="D14" s="42"/>
      <c r="E14" s="42" t="s">
        <v>38</v>
      </c>
      <c r="F14" s="42"/>
      <c r="G14" s="42"/>
      <c r="H14" s="46"/>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63"/>
      <c r="AS14" s="6">
        <f t="shared" si="2"/>
        <v>14</v>
      </c>
      <c r="AZ14" s="7" t="str">
        <v xml:space="preserve">EI60 Double Action - 1 vantail </v>
      </c>
      <c r="BA14" s="7" t="str">
        <v>Largement vitré EI30 Bandeau et ferme porte en applique - 1 vantail</v>
      </c>
      <c r="BB14" s="7" t="str">
        <v>EI60 Pivot Linteau Asservissement intégré - Huisserie sans montant - 1 vantail</v>
      </c>
      <c r="BC14" s="7" t="str">
        <v>EI30 acoustique 36 (-1 ; -2) dB - 1 vantail</v>
      </c>
      <c r="BD14" s="7" t="str">
        <v>EI30 palière reprise de doublage 39 (-1 ; -2) dB - Stable Climat II - Blindée 2 tôles</v>
      </c>
      <c r="BH14" s="7" t="str">
        <v>EI30 - Acoustique 33 (-1 ; npd) dB - plomb 1 mm - 1 vantail</v>
      </c>
      <c r="BI14" s="7" t="str">
        <v>Acoustique 39 (-1 ; -3) dB - EI30 - Grande hauteur</v>
      </c>
      <c r="BJ14" s="7" t="str">
        <v>DAS EI30 Ferme porte encastré asservissement déporté (ventouse) - 1 vantail</v>
      </c>
      <c r="BN14" s="7" t="str">
        <v xml:space="preserve">EI60 Double Action - 1 vantail </v>
      </c>
      <c r="BP14" s="7" t="str">
        <v xml:space="preserve">EI60 Double Action - 1 vantail </v>
      </c>
      <c r="BQ14" s="7" t="str">
        <v>Largement vitré EI30 Bandeau et ferme porte en applique - 1 vantail</v>
      </c>
      <c r="BR14" s="7" t="str">
        <v>EI60 Pivot Linteau Asservissement intégré - Huisserie sans montant - 1 vantail</v>
      </c>
      <c r="BS14" s="7" t="str">
        <v>Acoustique 35 (0 ; -2) dB - EI30 - 1 vantail</v>
      </c>
      <c r="BW14" s="7" t="str">
        <v>EI30 - Acoustique 33 (-1 ; npd) dB - plomb 1 mm - 1 vantail</v>
      </c>
      <c r="BY14" s="7" t="str">
        <v>Acoustique 35 (-1 ; -3) dB - E30 / EW30 - 1 vantail</v>
      </c>
      <c r="CA14" s="7" t="str">
        <v>Acoustique 35 (0 ; -2) dB - EI30 - 1 vantail</v>
      </c>
      <c r="CC14" s="7" t="str">
        <v>Acoustique 35 (0 ; -2) dB - EI30 - 1 vantail</v>
      </c>
    </row>
    <row r="15" spans="1:86" ht="14.4" x14ac:dyDescent="0.3">
      <c r="A15" s="4" t="str">
        <f>IF(HLOOKUP('Outil CCTP JELD-WEN'!$B$5,$AT$1:$CH$248,AS15,FALSE)=0,"",HLOOKUP('Outil CCTP JELD-WEN'!$B$5,$AT$1:$CH$248,AS15,FALSE))</f>
        <v/>
      </c>
      <c r="B15" s="4"/>
      <c r="C15" s="25" t="s">
        <v>51</v>
      </c>
      <c r="D15" s="42"/>
      <c r="E15" s="42" t="s">
        <v>38</v>
      </c>
      <c r="F15" s="42"/>
      <c r="G15" s="42"/>
      <c r="H15" s="46"/>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63"/>
      <c r="AS15" s="6">
        <f t="shared" si="2"/>
        <v>15</v>
      </c>
      <c r="AZ15" s="7" t="str">
        <v xml:space="preserve">EI60 Double Action - 2 vantaux </v>
      </c>
      <c r="BA15" s="7" t="str">
        <v xml:space="preserve">Largement vitré EI30 Bandeau et ferme porte en applique - 2 vantaux </v>
      </c>
      <c r="BB15" s="7" t="str">
        <v xml:space="preserve">EI60 Pivot Linteau Asservissement intégré - Huisserie sans montant - 2 vantaux </v>
      </c>
      <c r="BC15" s="7" t="str">
        <v>EI30 acoustique 39 (-1 ; -4) dB - 1 vantail</v>
      </c>
      <c r="BD15" s="7" t="str">
        <v>EI30 palière reprise de doublage 39 (-1 ; -3) dB - Stable Climat II - Blindée 2 tôles - Grande hauteur</v>
      </c>
      <c r="BH15" s="7" t="str">
        <v xml:space="preserve">EI30 - Acoustique 33 (-1 ; npd) dB - plomb 1 mm - 2 vantaux </v>
      </c>
      <c r="BI15" s="7" t="str">
        <v>Acoustique 39 (-1 ; -3) dB - EI30 - Grande largeur</v>
      </c>
      <c r="BJ15" s="7" t="str">
        <v xml:space="preserve">DAS EI30 Ferme porte encastré asservissement déporté (ventouse) - 2 vantaux </v>
      </c>
      <c r="BN15" s="7" t="str">
        <v xml:space="preserve">EI60 Double Action - 2 vantaux </v>
      </c>
      <c r="BP15" s="7" t="str">
        <v xml:space="preserve">EI60 Double Action - 2 vantaux </v>
      </c>
      <c r="BQ15" s="7" t="str">
        <v xml:space="preserve">Largement vitré EI30 Bandeau et ferme porte en applique - 2 vantaux </v>
      </c>
      <c r="BR15" s="7" t="str">
        <v xml:space="preserve">EI60 Pivot Linteau Asservissement intégré - Huisserie sans montant - 2 vantaux </v>
      </c>
      <c r="BS15" s="7" t="str">
        <v>Acoustique 35 (0 ; -2) dB - EI30 - 2 vantaux</v>
      </c>
      <c r="BW15" s="7" t="str">
        <v xml:space="preserve">EI30 - Acoustique 33 (-1 ; npd) dB - plomb 1 mm - 2 vantaux </v>
      </c>
      <c r="BY15" s="7" t="str">
        <v>Acoustique 35 (-1 ; -3) dB - EIE30 / EW30 - 2 vantaux</v>
      </c>
      <c r="CA15" s="7" t="str">
        <v>Acoustique 35 (0 ; -2) dB - EI30 - 2 vantaux</v>
      </c>
      <c r="CC15" s="7" t="str">
        <v>Acoustique 35 (0 ; -2) dB - EI30 - 2 vantaux</v>
      </c>
    </row>
    <row r="16" spans="1:86" ht="14.4" x14ac:dyDescent="0.3">
      <c r="A16" s="4" t="str">
        <f>IF(HLOOKUP('Outil CCTP JELD-WEN'!$B$5,$AT$1:$CH$248,AS16,FALSE)=0,"",HLOOKUP('Outil CCTP JELD-WEN'!$B$5,$AT$1:$CH$248,AS16,FALSE))</f>
        <v/>
      </c>
      <c r="B16" s="4"/>
      <c r="C16" s="25" t="s">
        <v>52</v>
      </c>
      <c r="D16" s="42"/>
      <c r="E16" s="42" t="s">
        <v>38</v>
      </c>
      <c r="F16" s="42"/>
      <c r="G16" s="42"/>
      <c r="H16" s="46"/>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63"/>
      <c r="AS16" s="6">
        <f t="shared" si="2"/>
        <v>16</v>
      </c>
      <c r="AZ16" s="7" t="str">
        <v>EI60 Double Action - 1 vantail Huisserie sans montant</v>
      </c>
      <c r="BA16" s="7" t="str">
        <v>Largement vitré EI30 Ferme porte en applique asservissement déporté (ventouse) - 1 vantail</v>
      </c>
      <c r="BB16" s="7" t="str">
        <v>EI60 Pivot Linteau Asservissement déporté (ventouse) - Huisserie sans montant - 1 vantail</v>
      </c>
      <c r="BC16" s="7" t="str">
        <v>EI30 acoustique 40 (-1 ; -3) dB - 1 vantail</v>
      </c>
      <c r="BH16" s="7" t="str">
        <v>EI30 - Acoustique 34 (0 ; -1) dB - plomb 2 mm - 1 vantail</v>
      </c>
      <c r="BI16" s="7" t="str">
        <v>Acoustique 40 (-1 ; -3) dB - EI60 - Grande hauteur</v>
      </c>
      <c r="BJ16" s="7" t="str">
        <v>DAS EI30 Bandeau et ferme porte en applique - 1 vantail</v>
      </c>
      <c r="BN16" s="7" t="str">
        <v>EI60 Double Action - 1 vantail Huisserie sans montant</v>
      </c>
      <c r="BP16" s="7" t="str">
        <v>EI60 Double Action - 1 vantail Huisserie sans montant</v>
      </c>
      <c r="BQ16" s="7" t="str">
        <v>Largement vitré EI30 Ferme porte en applique asservissement déporté (ventouse) - 1 vantail</v>
      </c>
      <c r="BR16" s="7" t="str">
        <v>EI60 Pivot Linteau Asservissement déporté (ventouse) - Huisserie sans montant - 1 vantail</v>
      </c>
      <c r="BS16" s="7" t="str">
        <v>EI30 Porte de chambre renforcée (Psychiatrie, UMD…) "Paradisio" 40 (-1 ; -3) dB</v>
      </c>
      <c r="BW16" s="7" t="str">
        <v>EI30 - Acoustique 34 (0 ; -1) dB - plomb 2 mm - 1 vantail</v>
      </c>
      <c r="BY16" s="7" t="str">
        <v>Acoustique 35 (0 ; -2) dB - EI30 - 1 vantail</v>
      </c>
      <c r="CA16" s="7" t="str">
        <v>EI30 Porte de chambre renforcée (Psychiatrie, UMD…) "Paradisio" 40 (-1 ; -3) dB</v>
      </c>
      <c r="CC16" s="7" t="str">
        <v>EI30 Porte de chambre renforcée (Psychiatrie, UMD…) "Paradisio" 40 (-1 ; -3) dB</v>
      </c>
    </row>
    <row r="17" spans="1:81" ht="14.4" x14ac:dyDescent="0.3">
      <c r="A17" s="4" t="str">
        <f>IF(HLOOKUP('Outil CCTP JELD-WEN'!$B$5,$AT$1:$CH$248,AS17,FALSE)=0,"",HLOOKUP('Outil CCTP JELD-WEN'!$B$5,$AT$1:$CH$248,AS17,FALSE))</f>
        <v/>
      </c>
      <c r="B17" s="4"/>
      <c r="C17" s="25" t="s">
        <v>53</v>
      </c>
      <c r="D17" s="42"/>
      <c r="E17" s="42"/>
      <c r="F17" s="42" t="s">
        <v>38</v>
      </c>
      <c r="G17" s="42"/>
      <c r="H17" s="46"/>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63"/>
      <c r="AS17" s="6">
        <f t="shared" si="2"/>
        <v>17</v>
      </c>
      <c r="AZ17" s="7" t="str">
        <v>EI60 Double Action - 2 vantaux Huisserie sans montant</v>
      </c>
      <c r="BA17" s="7" t="str">
        <v xml:space="preserve">Largement vitré EI30 Ferme porte en applique asservissement déporté (ventouse) - 2 vantaux </v>
      </c>
      <c r="BB17" s="7" t="str">
        <v xml:space="preserve">EI60 Pivot Linteau Asservissement déporté (ventouse) - Huisserie sans montant - 2 vantaux </v>
      </c>
      <c r="BC17" s="7" t="str">
        <v>EI30 acoustique 42 (-2 ; -5) dB - 1 vantail</v>
      </c>
      <c r="BH17" s="7" t="str">
        <v xml:space="preserve">EI30 - Acoustique 35 (-1 ; -2) dB - plomb 2 mm - 2 vantaux </v>
      </c>
      <c r="BI17" s="7" t="str">
        <v>Acoustique 40 (-1 ; -3) dB - EI60 - Grande largeur</v>
      </c>
      <c r="BJ17" s="7" t="str">
        <v xml:space="preserve">DAS EI30 Bandeau et ferme porte en applique - 2 vantaux </v>
      </c>
      <c r="BN17" s="7" t="str">
        <v>EI60 Double Action - 2 vantaux Huisserie sans montant</v>
      </c>
      <c r="BP17" s="7" t="str">
        <v>EI60 Double Action - 2 vantaux Huisserie sans montant</v>
      </c>
      <c r="BQ17" s="7" t="str">
        <v xml:space="preserve">Largement vitré EI30 Ferme porte en applique asservissement déporté (ventouse) - 2 vantaux </v>
      </c>
      <c r="BR17" s="7" t="str">
        <v xml:space="preserve">EI60 Pivot Linteau Asservissement déporté (ventouse) - Huisserie sans montant - 2 vantaux </v>
      </c>
      <c r="BS17" s="7" t="str">
        <v>EI30 acoustique avec imposte 30 (-1 ; -2) dB - 1 vantail</v>
      </c>
      <c r="BW17" s="7" t="str">
        <v xml:space="preserve">EI30 - Acoustique 35 (-1 ; -2) dB - plomb 2 mm - 2 vantaux </v>
      </c>
      <c r="BY17" s="7" t="str">
        <v>Acoustique 35 (0 ; -2) dB - EI30 - 2 vantaux</v>
      </c>
      <c r="CA17" s="7" t="str">
        <v>EI30 acoustique avec imposte 30 (-1 ; -2) dB - 1 vantail</v>
      </c>
      <c r="CC17" s="7" t="str">
        <v>EI30 acoustique avec imposte 30 (-1 ; -2) dB - 1 vantail</v>
      </c>
    </row>
    <row r="18" spans="1:81" ht="14.4" x14ac:dyDescent="0.3">
      <c r="A18" s="4" t="str">
        <f>IF(HLOOKUP('Outil CCTP JELD-WEN'!$B$5,$AT$1:$CH$248,AS18,FALSE)=0,"",HLOOKUP('Outil CCTP JELD-WEN'!$B$5,$AT$1:$CH$248,AS18,FALSE))</f>
        <v/>
      </c>
      <c r="B18" s="4"/>
      <c r="C18" s="25" t="s">
        <v>54</v>
      </c>
      <c r="D18" s="42"/>
      <c r="E18" s="42"/>
      <c r="F18" s="42" t="s">
        <v>38</v>
      </c>
      <c r="G18" s="42"/>
      <c r="H18" s="46"/>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63"/>
      <c r="AS18" s="6">
        <f t="shared" si="2"/>
        <v>18</v>
      </c>
      <c r="AZ18" s="7" t="str">
        <v>Largement vitrée E30/EW30/EI30 avec condamnation - 1 vantail</v>
      </c>
      <c r="BA18" s="7" t="str">
        <v>Largement vitré EI30 Ferme porte débrayable avec serrure de sûreté 1 point - 1 vantail</v>
      </c>
      <c r="BC18" s="7" t="str">
        <v>Acoustique 35 (-1 ; -3) dB - E30 / EW30 - 1 vantail</v>
      </c>
      <c r="BH18" s="7" t="str">
        <v>EI30 - Acoustique 39 (-1 ; -3) dB - plomb 4 mm - 1 vantail</v>
      </c>
      <c r="BJ18" s="7" t="str">
        <v>DAS EI30 Ferme porte en applique asservissement déporté (ventouse) - 1 vantail</v>
      </c>
      <c r="BN18" s="7" t="str">
        <v>Largement vitrée E30/EW30/EI30 avec condamnation - 1 vantail</v>
      </c>
      <c r="BP18" s="7" t="str">
        <v>Largement vitrée E30/EW30/EI30 avec condamnation - 1 vantail</v>
      </c>
      <c r="BQ18" s="7" t="str">
        <v>Largement vitré EI30 Ferme porte débrayable avec serrure de sûreté 1 point - 1 vantail</v>
      </c>
      <c r="BS18" s="7" t="str">
        <v>EI30 acoustique avec imposte 32 (0 ; -1) dB - 1 vantail</v>
      </c>
      <c r="BW18" s="7" t="str">
        <v>EI30 - Acoustique 39 (-1 ; -3) dB - plomb 4 mm - 1 vantail</v>
      </c>
      <c r="BY18" s="7" t="str">
        <v>EI30 Porte de chambre renforcée (Psychiatrie, UMD…) "Paradisio" 40 (-1 ; -3) dB</v>
      </c>
      <c r="CA18" s="7" t="str">
        <v>EI30 acoustique avec imposte 32 (0 ; -1) dB - 1 vantail</v>
      </c>
      <c r="CC18" s="7" t="str">
        <v>EI30 acoustique avec imposte 32 (0 ; -1) dB - 1 vantail</v>
      </c>
    </row>
    <row r="19" spans="1:81" ht="14.4" x14ac:dyDescent="0.3">
      <c r="A19" s="4" t="str">
        <f>IF(HLOOKUP('Outil CCTP JELD-WEN'!$B$5,$AT$1:$CH$248,AS19,FALSE)=0,"",HLOOKUP('Outil CCTP JELD-WEN'!$B$5,$AT$1:$CH$248,AS19,FALSE))</f>
        <v/>
      </c>
      <c r="B19" s="4"/>
      <c r="C19" s="5" t="s">
        <v>617</v>
      </c>
      <c r="D19" s="42"/>
      <c r="E19" s="42"/>
      <c r="F19" s="42"/>
      <c r="G19" s="42" t="s">
        <v>38</v>
      </c>
      <c r="H19" s="46"/>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63"/>
      <c r="AS19" s="6">
        <f t="shared" si="2"/>
        <v>19</v>
      </c>
      <c r="AZ19" s="7" t="str">
        <v xml:space="preserve">Largement vitrée E30/EW30/EI30 avec condamnation - 2 vantaux </v>
      </c>
      <c r="BA19" s="7" t="str">
        <v xml:space="preserve">Largement vitré EI30 Ferme porte débrayable avec serrure de sûreté 1 point - 2 vantaux </v>
      </c>
      <c r="BC19" s="7" t="str">
        <v>Acoustique 35 (-1 ; -3) dB - EIE30 / EW30 - 2 vantaux</v>
      </c>
      <c r="BH19" s="7" t="str">
        <v xml:space="preserve">EI30 - Acoustique 39 (-1 ; -3) dB - plomb 4 mm - 2 vantaux </v>
      </c>
      <c r="BJ19" s="7" t="str">
        <v xml:space="preserve">DAS EI30 Ferme porte en applique asservissement déporté (ventouse) - 2 vantaux </v>
      </c>
      <c r="BN19" s="7" t="str">
        <v xml:space="preserve">Largement vitrée E30/EW30/EI30 avec condamnation - 2 vantaux </v>
      </c>
      <c r="BP19" s="7" t="str">
        <v xml:space="preserve">Largement vitrée E30/EW30/EI30 avec condamnation - 2 vantaux </v>
      </c>
      <c r="BQ19" s="7" t="str">
        <v xml:space="preserve">Largement vitré EI30 Ferme porte débrayable avec serrure de sûreté 1 point - 2 vantaux </v>
      </c>
      <c r="BS19" s="7" t="str">
        <v>EI30 acoustique avec imposte 39 (-1 ; -4) dB - 1 vantail</v>
      </c>
      <c r="BW19" s="7" t="str">
        <v xml:space="preserve">EI30 - Acoustique 39 (-1 ; -3) dB - plomb 4 mm - 2 vantaux </v>
      </c>
      <c r="BY19" s="7" t="str">
        <v>EI30 acoustique avec imposte 30 (-1 ; -2) dB - 1 vantail</v>
      </c>
      <c r="CA19" s="7" t="str">
        <v>EI30 acoustique avec imposte 39 (-1 ; -4) dB - 1 vantail</v>
      </c>
      <c r="CC19" s="7" t="str">
        <v>EI30 acoustique avec imposte 39 (-1 ; -4) dB - 1 vantail</v>
      </c>
    </row>
    <row r="20" spans="1:81" ht="14.4" x14ac:dyDescent="0.3">
      <c r="A20" s="4" t="str">
        <f>IF(HLOOKUP('Outil CCTP JELD-WEN'!$B$5,$AT$1:$CH$248,AS20,FALSE)=0,"",HLOOKUP('Outil CCTP JELD-WEN'!$B$5,$AT$1:$CH$248,AS20,FALSE))</f>
        <v/>
      </c>
      <c r="B20" s="4"/>
      <c r="C20" s="5" t="s">
        <v>618</v>
      </c>
      <c r="D20" s="42"/>
      <c r="E20" s="42"/>
      <c r="F20" s="42"/>
      <c r="G20" s="42"/>
      <c r="H20" s="46" t="s">
        <v>38</v>
      </c>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2"/>
      <c r="AP20" s="42"/>
      <c r="AQ20" s="42"/>
      <c r="AR20" s="63"/>
      <c r="AS20" s="6">
        <f t="shared" si="2"/>
        <v>20</v>
      </c>
      <c r="AZ20" s="7" t="str">
        <v>Largement vitrée E30/EW30/EI30 Ouverture sur Simple Poussée (sans point de fermeture) - 1 vantail</v>
      </c>
      <c r="BA20" s="7" t="str">
        <v xml:space="preserve">EI60 Ferme porte encastré asservissement déporté (ventouse) - 2 vantaux </v>
      </c>
      <c r="BC20" s="7" t="str">
        <v>Acoustique 35 (0 ; -2) dB - EI30 - 1 vantail</v>
      </c>
      <c r="BJ20" s="7" t="str">
        <v>DAS EI30 Ferme porte débrayable avec serrure de sûreté 1 point - 1 vantail</v>
      </c>
      <c r="BN20" s="7" t="str">
        <v>Largement vitrée E30/EW30/EI30 Ouverture sur Simple Poussée (sans point de fermeture) - 1 vantail</v>
      </c>
      <c r="BP20" s="7" t="str">
        <v>Largement vitrée E30/EW30/EI30 Ouverture sur Simple Poussée (sans point de fermeture) - 1 vantail</v>
      </c>
      <c r="BQ20" s="7" t="str">
        <v xml:space="preserve">EI60 Ferme porte encastré asservissement déporté (ventouse) - 2 vantaux </v>
      </c>
      <c r="BS20" s="7" t="str">
        <v>EI30 acoustique avec imposte 42 (-2 ; -5) dB - 1 vantail</v>
      </c>
      <c r="BY20" s="7" t="str">
        <v>EI30 acoustique avec imposte 32 (0 ; -1) dB - 1 vantail</v>
      </c>
      <c r="CA20" s="7" t="str">
        <v>EI30 acoustique avec imposte 42 (-2 ; -5) dB - 1 vantail</v>
      </c>
      <c r="CC20" s="7" t="str">
        <v>EI30 acoustique avec imposte 42 (-2 ; -5) dB - 1 vantail</v>
      </c>
    </row>
    <row r="21" spans="1:81" ht="14.4" x14ac:dyDescent="0.3">
      <c r="A21" s="4" t="str">
        <f>IF(HLOOKUP('Outil CCTP JELD-WEN'!$B$5,$AT$1:$CH$248,AS21,FALSE)=0,"",HLOOKUP('Outil CCTP JELD-WEN'!$B$5,$AT$1:$CH$248,AS21,FALSE))</f>
        <v/>
      </c>
      <c r="B21" s="4"/>
      <c r="C21" s="5" t="s">
        <v>619</v>
      </c>
      <c r="D21" s="42"/>
      <c r="E21" s="42"/>
      <c r="F21" s="42"/>
      <c r="G21" s="42" t="s">
        <v>38</v>
      </c>
      <c r="H21" s="46"/>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63"/>
      <c r="AS21" s="6">
        <f t="shared" si="2"/>
        <v>21</v>
      </c>
      <c r="AZ21" s="7" t="str">
        <v xml:space="preserve">Largement vitrée E30/EW30/EI30 Ouverture sur Simple Poussée (sans point de fermeture) - 2 vantaux </v>
      </c>
      <c r="BA21" s="7" t="str">
        <v>EI60 Bandeau et ferme porte en applique - 1 vantail</v>
      </c>
      <c r="BC21" s="7" t="str">
        <v>Acoustique 35 (0 ; -2) dB - EI30 - 2 vantaux</v>
      </c>
      <c r="BJ21" s="7" t="str">
        <v xml:space="preserve">DAS EI30 Ferme porte débrayable avec serrure de sûreté 1 point - 2 vantaux </v>
      </c>
      <c r="BN21" s="7" t="str">
        <v xml:space="preserve">Largement vitrée E30/EW30/EI30 Ouverture sur Simple Poussée (sans point de fermeture) - 2 vantaux </v>
      </c>
      <c r="BP21" s="7" t="str">
        <v xml:space="preserve">Largement vitrée E30/EW30/EI30 Ouverture sur Simple Poussée (sans point de fermeture) - 2 vantaux </v>
      </c>
      <c r="BQ21" s="7" t="str">
        <v>EI60 Bandeau et ferme porte en applique - 1 vantail</v>
      </c>
      <c r="BS21" s="7" t="str">
        <v>EI30 SAS acoustique 54 (-2 ; -6) dB</v>
      </c>
      <c r="BY21" s="7" t="str">
        <v>EI30 acoustique avec imposte 39 (-1 ; -4) dB - 1 vantail</v>
      </c>
      <c r="CA21" s="7" t="str">
        <v>EI30 SAS acoustique 54 (-2 ; -6) dB</v>
      </c>
      <c r="CC21" s="7" t="str">
        <v>EI30 SAS acoustique 54 (-2 ; -6) dB</v>
      </c>
    </row>
    <row r="22" spans="1:81" ht="14.4" x14ac:dyDescent="0.3">
      <c r="A22" s="4" t="str">
        <f>IF(HLOOKUP('Outil CCTP JELD-WEN'!$B$5,$AT$1:$CH$248,AS22,FALSE)=0,"",HLOOKUP('Outil CCTP JELD-WEN'!$B$5,$AT$1:$CH$248,AS22,FALSE))</f>
        <v/>
      </c>
      <c r="B22" s="4"/>
      <c r="C22" s="5" t="s">
        <v>622</v>
      </c>
      <c r="D22" s="42"/>
      <c r="E22" s="42"/>
      <c r="F22" s="42"/>
      <c r="G22" s="42"/>
      <c r="H22" s="46" t="s">
        <v>38</v>
      </c>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63"/>
      <c r="AS22" s="6">
        <f t="shared" si="2"/>
        <v>22</v>
      </c>
      <c r="AZ22" s="7" t="str">
        <v>Largement vitrée EI60 avec condamnation</v>
      </c>
      <c r="BA22" s="7" t="str">
        <v xml:space="preserve">EI60 Bandeau et ferme porte en applique - 2 vantaux </v>
      </c>
      <c r="BC22" s="7" t="str">
        <v>EI30 Porte de chambre renforcée (Psychiatrie, UMD…) "Paradisio" 40 (-1 ; -3) dB</v>
      </c>
      <c r="BJ22" s="7" t="str">
        <v xml:space="preserve">Largement vitré 2 vantaux </v>
      </c>
      <c r="BN22" s="7" t="str">
        <v>Largement vitrée EI60 avec condamnation</v>
      </c>
      <c r="BP22" s="7" t="str">
        <v>Largement vitrée EI60 avec condamnation</v>
      </c>
      <c r="BQ22" s="7" t="str">
        <v xml:space="preserve">EI60 Bandeau et ferme porte en applique - 2 vantaux </v>
      </c>
      <c r="BS22" s="7" t="str">
        <v>EI30 SAS acoustique 56 (-3 ; -7) dB</v>
      </c>
      <c r="BY22" s="7" t="str">
        <v>EI30 acoustique avec imposte 42 (-2 ; -5) dB - 1 vantail</v>
      </c>
      <c r="CA22" s="7" t="str">
        <v>EI30 SAS acoustique 56 (-3 ; -7) dB</v>
      </c>
      <c r="CC22" s="7" t="str">
        <v>EI30 SAS acoustique 56 (-3 ; -7) dB</v>
      </c>
    </row>
    <row r="23" spans="1:81" ht="14.4" x14ac:dyDescent="0.3">
      <c r="A23" s="4" t="str">
        <f>IF(HLOOKUP('Outil CCTP JELD-WEN'!$B$5,$AT$1:$CH$248,AS23,FALSE)=0,"",HLOOKUP('Outil CCTP JELD-WEN'!$B$5,$AT$1:$CH$248,AS23,FALSE))</f>
        <v/>
      </c>
      <c r="B23" s="4"/>
      <c r="C23" s="5" t="s">
        <v>620</v>
      </c>
      <c r="D23" s="42"/>
      <c r="E23" s="42"/>
      <c r="F23" s="42"/>
      <c r="G23" s="42" t="s">
        <v>38</v>
      </c>
      <c r="H23" s="46"/>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63"/>
      <c r="AS23" s="6">
        <f t="shared" si="2"/>
        <v>23</v>
      </c>
      <c r="AZ23" s="7" t="str">
        <v xml:space="preserve">Largement vitrée EI60 avec condamnation - 2 vantaux </v>
      </c>
      <c r="BA23" s="7" t="str">
        <v>EI60 Ferme porte en applique asservissement déporté (ventouse) - 1 vantail</v>
      </c>
      <c r="BC23" s="7" t="str">
        <v>EI30 acoustique avec imposte 30 (-1 ; -2) dB - 1 vantail</v>
      </c>
      <c r="BJ23" s="7" t="str">
        <v>Largement vitré E30 / EW30 acoustique 35 (-1 ; -3) dB - 1 vantail</v>
      </c>
      <c r="BN23" s="7" t="str">
        <v xml:space="preserve">Largement vitrée EI60 avec condamnation - 2 vantaux </v>
      </c>
      <c r="BP23" s="7" t="str">
        <v xml:space="preserve">Largement vitrée EI60 avec condamnation - 2 vantaux </v>
      </c>
      <c r="BQ23" s="7" t="str">
        <v>EI60 Ferme porte en applique asservissement déporté (ventouse) - 1 vantail</v>
      </c>
      <c r="BS23" s="7" t="str">
        <v>EI30 acoustique 30 (-1 ; -2) dB - 2 vantaux</v>
      </c>
      <c r="BY23" s="7" t="str">
        <v>EI30 SAS acoustique 54 (-2 ; -6) dB</v>
      </c>
      <c r="CA23" s="7" t="str">
        <v>EI30 acoustique 30 (-1 ; -2) dB - 2 vantaux</v>
      </c>
      <c r="CC23" s="7" t="str">
        <v>EI30 acoustique 30 (-1 ; -2) dB - 2 vantaux</v>
      </c>
    </row>
    <row r="24" spans="1:81" ht="14.4" x14ac:dyDescent="0.3">
      <c r="A24" s="4" t="str">
        <f>IF(HLOOKUP('Outil CCTP JELD-WEN'!$B$5,$AT$1:$CH$248,AS24,FALSE)=0,"",HLOOKUP('Outil CCTP JELD-WEN'!$B$5,$AT$1:$CH$248,AS24,FALSE))</f>
        <v/>
      </c>
      <c r="B24" s="4"/>
      <c r="C24" s="5" t="s">
        <v>621</v>
      </c>
      <c r="D24" s="42"/>
      <c r="E24" s="42"/>
      <c r="F24" s="42"/>
      <c r="G24" s="42"/>
      <c r="H24" s="46" t="s">
        <v>38</v>
      </c>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63"/>
      <c r="AS24" s="6">
        <f t="shared" si="2"/>
        <v>24</v>
      </c>
      <c r="AZ24" s="7" t="str">
        <v>Largement vitrée EI60 Ouverture sur Simple Poussée (sans point de fermeture) - 1 vantail</v>
      </c>
      <c r="BA24" s="7" t="str">
        <v xml:space="preserve">EI60 Ferme porte en applique asservissement déporté (ventouse) - 2 vantaux </v>
      </c>
      <c r="BC24" s="7" t="str">
        <v>EI30 acoustique avec imposte 32 (0 ; -1) dB - 1 vantail</v>
      </c>
      <c r="BJ24" s="7" t="str">
        <v>Largement vitré E30 / EW30 acoustique 35 (-1 ; -3) dB - 2 vantaux</v>
      </c>
      <c r="BN24" s="7" t="str">
        <v>Largement vitrée EI60 Ouverture sur Simple Poussée (sans point de fermeture) - 1 vantail</v>
      </c>
      <c r="BP24" s="7" t="str">
        <v>Largement vitrée EI60 Ouverture sur Simple Poussée (sans point de fermeture) - 1 vantail</v>
      </c>
      <c r="BQ24" s="7" t="str">
        <v xml:space="preserve">EI60 Ferme porte en applique asservissement déporté (ventouse) - 2 vantaux </v>
      </c>
      <c r="BS24" s="7" t="str">
        <v>EI30 acoustique 31 (-1 ; -2) dB - 2 vantaux</v>
      </c>
      <c r="BY24" s="7" t="str">
        <v>EI30 SAS acoustique 56 (-3 ; -7) dB</v>
      </c>
      <c r="CA24" s="7" t="str">
        <v>EI30 acoustique 31 (-1 ; -2) dB - 2 vantaux</v>
      </c>
      <c r="CC24" s="7" t="str">
        <v>EI30 acoustique 31 (-1 ; -2) dB - 2 vantaux</v>
      </c>
    </row>
    <row r="25" spans="1:81" ht="14.4" x14ac:dyDescent="0.3">
      <c r="A25" s="4" t="str">
        <f>IF(HLOOKUP('Outil CCTP JELD-WEN'!$B$5,$AT$1:$CH$248,AS25,FALSE)=0,"",HLOOKUP('Outil CCTP JELD-WEN'!$B$5,$AT$1:$CH$248,AS25,FALSE))</f>
        <v/>
      </c>
      <c r="B25" s="4"/>
      <c r="C25" s="5" t="s">
        <v>624</v>
      </c>
      <c r="D25" s="42"/>
      <c r="E25" s="42"/>
      <c r="F25" s="42"/>
      <c r="G25" s="42" t="s">
        <v>38</v>
      </c>
      <c r="H25" s="46"/>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42"/>
      <c r="AR25" s="63"/>
      <c r="AS25" s="6">
        <f t="shared" si="2"/>
        <v>25</v>
      </c>
      <c r="AZ25" s="7" t="str">
        <v xml:space="preserve">Largement vitrée EI60 Ouverture sur Simple Poussée (sans point de fermeture) - 2 vantaux </v>
      </c>
      <c r="BA25" s="7" t="str">
        <v>EI60 Ferme porte débrayable avec serrure de sûreté 1 point - 1 vantail</v>
      </c>
      <c r="BC25" s="7" t="str">
        <v>EI30 acoustique avec imposte 39 (-1 ; -4) dB - 1 vantail</v>
      </c>
      <c r="BJ25" s="7" t="str">
        <v>Largement vitré EI30 acoustique 35 (0 ; -2) dB - 1 vantail</v>
      </c>
      <c r="BN25" s="7" t="str">
        <v xml:space="preserve">Largement vitrée EI60 Ouverture sur Simple Poussée (sans point de fermeture) - 2 vantaux </v>
      </c>
      <c r="BP25" s="7" t="str">
        <v xml:space="preserve">Largement vitrée EI60 Ouverture sur Simple Poussée (sans point de fermeture) - 2 vantaux </v>
      </c>
      <c r="BQ25" s="7" t="str">
        <v>EI60 Ferme porte débrayable avec serrure de sûreté 1 point - 1 vantail</v>
      </c>
      <c r="BS25" s="7" t="str">
        <v>EI30 acoustique 39 (-1 ; -3) dB - 2 vantaux</v>
      </c>
      <c r="BY25" s="7" t="str">
        <v>EI30 acoustique 30 (-1 ; -2) dB - 2 vantaux</v>
      </c>
      <c r="CA25" s="7" t="str">
        <v>EI30 acoustique 39 (-1 ; -3) dB - 2 vantaux</v>
      </c>
      <c r="CC25" s="7" t="str">
        <v>EI30 acoustique 39 (-1 ; -3) dB - 2 vantaux</v>
      </c>
    </row>
    <row r="26" spans="1:81" ht="14.4" x14ac:dyDescent="0.3">
      <c r="A26" s="4" t="str">
        <f>IF(HLOOKUP('Outil CCTP JELD-WEN'!$B$5,$AT$1:$CH$248,AS26,FALSE)=0,"",HLOOKUP('Outil CCTP JELD-WEN'!$B$5,$AT$1:$CH$248,AS26,FALSE))</f>
        <v/>
      </c>
      <c r="B26" s="4"/>
      <c r="C26" s="5" t="s">
        <v>623</v>
      </c>
      <c r="D26" s="42"/>
      <c r="E26" s="42"/>
      <c r="F26" s="42"/>
      <c r="G26" s="42"/>
      <c r="H26" s="46" t="s">
        <v>38</v>
      </c>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42"/>
      <c r="AR26" s="63"/>
      <c r="AS26" s="6">
        <f t="shared" si="2"/>
        <v>26</v>
      </c>
      <c r="BA26" s="7" t="str">
        <v xml:space="preserve">EI60 Ferme porte débrayable avec serrure de sûreté 1 point - 2 vantaux </v>
      </c>
      <c r="BC26" s="7" t="str">
        <v>EI30 acoustique avec imposte 42 (-2 ; -5) dB - 1 vantail</v>
      </c>
      <c r="BJ26" s="7" t="str">
        <v>Largement vitré EI30 acoustique 35 (0 ; -2) dB - 2 vantaux</v>
      </c>
      <c r="BQ26" s="7" t="str">
        <v xml:space="preserve">EI60 Ferme porte débrayable avec serrure de sûreté 1 point - 2 vantaux </v>
      </c>
      <c r="BS26" s="7" t="str">
        <v>EI30 acoustique 41 (-2 ; -4) dB - 2 vantaux</v>
      </c>
      <c r="BY26" s="7" t="str">
        <v>EI30 acoustique 31 (-1 ; -2) dB - 2 vantaux</v>
      </c>
      <c r="CA26" s="7" t="str">
        <v>EI30 acoustique 41 (-2 ; -4) dB - 2 vantaux</v>
      </c>
      <c r="CC26" s="7" t="str">
        <v>EI30 acoustique 41 (-2 ; -4) dB - 2 vantaux</v>
      </c>
    </row>
    <row r="27" spans="1:81" ht="14.4" x14ac:dyDescent="0.3">
      <c r="A27" s="4" t="str">
        <f>IF(HLOOKUP('Outil CCTP JELD-WEN'!$B$5,$AT$1:$CH$248,AS27,FALSE)=0,"",HLOOKUP('Outil CCTP JELD-WEN'!$B$5,$AT$1:$CH$248,AS27,FALSE))</f>
        <v/>
      </c>
      <c r="B27" s="4"/>
      <c r="C27" s="5" t="s">
        <v>55</v>
      </c>
      <c r="D27" s="42"/>
      <c r="E27" s="42"/>
      <c r="F27" s="42"/>
      <c r="G27" s="42" t="s">
        <v>38</v>
      </c>
      <c r="H27" s="46"/>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63"/>
      <c r="AS27" s="6">
        <f t="shared" si="2"/>
        <v>27</v>
      </c>
      <c r="BC27" s="7" t="str">
        <v>EI30 SAS acoustique 54 (-2 ; -6) dB</v>
      </c>
      <c r="BJ27" s="7" t="str">
        <v>Largement vitré EI60 acoustique 36 (0 ; -1) dB - 1 vantail</v>
      </c>
      <c r="BS27" s="7" t="str">
        <v>EI60 acoustique 31 (-1 ; -3) dB - 1 vantail - Grande largeur</v>
      </c>
      <c r="BY27" s="7" t="str">
        <v>EI30 acoustique 39 (-1 ; -3) dB - 2 vantaux</v>
      </c>
      <c r="CA27" s="7" t="str">
        <v>EI60 acoustique 31 (-1 ; -3) dB - 1 vantail - Grande largeur</v>
      </c>
      <c r="CC27" s="7" t="str">
        <v>EI60 acoustique 31 (-1 ; -3) dB - 1 vantail - Grande largeur</v>
      </c>
    </row>
    <row r="28" spans="1:81" ht="14.4" x14ac:dyDescent="0.3">
      <c r="A28" s="4" t="str">
        <f>IF(HLOOKUP('Outil CCTP JELD-WEN'!$B$5,$AT$1:$CH$248,AS28,FALSE)=0,"",HLOOKUP('Outil CCTP JELD-WEN'!$B$5,$AT$1:$CH$248,AS28,FALSE))</f>
        <v/>
      </c>
      <c r="B28" s="4"/>
      <c r="C28" s="5" t="s">
        <v>56</v>
      </c>
      <c r="D28" s="42"/>
      <c r="E28" s="42"/>
      <c r="F28" s="42"/>
      <c r="G28" s="42"/>
      <c r="H28" s="46"/>
      <c r="I28" s="42" t="s">
        <v>38</v>
      </c>
      <c r="J28" s="42"/>
      <c r="K28" s="42"/>
      <c r="L28" s="42"/>
      <c r="M28" s="42"/>
      <c r="N28" s="42"/>
      <c r="O28" s="42"/>
      <c r="P28" s="42"/>
      <c r="Q28" s="42"/>
      <c r="R28" s="42"/>
      <c r="S28" s="42"/>
      <c r="T28" s="42"/>
      <c r="U28" s="42"/>
      <c r="V28" s="42"/>
      <c r="W28" s="42" t="s">
        <v>38</v>
      </c>
      <c r="X28" s="42"/>
      <c r="Y28" s="42" t="s">
        <v>38</v>
      </c>
      <c r="Z28" s="42"/>
      <c r="AA28" s="42"/>
      <c r="AB28" s="42"/>
      <c r="AC28" s="42"/>
      <c r="AD28" s="42"/>
      <c r="AE28" s="42"/>
      <c r="AF28" s="42"/>
      <c r="AG28" s="42"/>
      <c r="AH28" s="42"/>
      <c r="AI28" s="42"/>
      <c r="AJ28" s="42" t="s">
        <v>38</v>
      </c>
      <c r="AK28" s="42"/>
      <c r="AL28" s="42" t="s">
        <v>38</v>
      </c>
      <c r="AM28" s="42"/>
      <c r="AN28" s="42"/>
      <c r="AO28" s="42"/>
      <c r="AP28" s="42"/>
      <c r="AQ28" s="42"/>
      <c r="AR28" s="63"/>
      <c r="AS28" s="6">
        <f t="shared" si="2"/>
        <v>28</v>
      </c>
      <c r="BC28" s="7" t="str">
        <v>EI30 SAS acoustique 56 (-3 ; -7) dB</v>
      </c>
      <c r="BJ28" s="7" t="str">
        <v>Largement vitré EI60 acoustique 36 (0 ; -1) dB - 2 vantaux</v>
      </c>
      <c r="BS28" s="7" t="str">
        <v>EI60 acoustique 31 (-1 ; -3) dB - 1 vantail - Grande hauteur</v>
      </c>
      <c r="BY28" s="7" t="str">
        <v>EI30 acoustique 41 (-2 ; -4) dB - 2 vantaux</v>
      </c>
      <c r="CA28" s="7" t="str">
        <v>EI60 acoustique 31 (-1 ; -3) dB - 1 vantail - Grande hauteur</v>
      </c>
      <c r="CC28" s="7" t="str">
        <v>EI60 acoustique 31 (-1 ; -3) dB - 1 vantail - Grande hauteur</v>
      </c>
    </row>
    <row r="29" spans="1:81" ht="14.4" x14ac:dyDescent="0.3">
      <c r="A29" s="4" t="str">
        <f>IF(HLOOKUP('Outil CCTP JELD-WEN'!$B$5,$AT$1:$CH$248,AS29,FALSE)=0,"",HLOOKUP('Outil CCTP JELD-WEN'!$B$5,$AT$1:$CH$248,AS29,FALSE))</f>
        <v/>
      </c>
      <c r="B29" s="4"/>
      <c r="C29" s="5" t="s">
        <v>57</v>
      </c>
      <c r="D29" s="42"/>
      <c r="E29" s="42"/>
      <c r="F29" s="42"/>
      <c r="G29" s="42"/>
      <c r="H29" s="46"/>
      <c r="I29" s="42" t="s">
        <v>38</v>
      </c>
      <c r="J29" s="42"/>
      <c r="K29" s="42"/>
      <c r="L29" s="42"/>
      <c r="M29" s="42"/>
      <c r="N29" s="42"/>
      <c r="O29" s="42"/>
      <c r="P29" s="42"/>
      <c r="Q29" s="42"/>
      <c r="R29" s="42"/>
      <c r="S29" s="42"/>
      <c r="T29" s="42"/>
      <c r="U29" s="42"/>
      <c r="V29" s="42"/>
      <c r="W29" s="42" t="s">
        <v>38</v>
      </c>
      <c r="X29" s="42"/>
      <c r="Y29" s="42" t="s">
        <v>38</v>
      </c>
      <c r="Z29" s="42"/>
      <c r="AA29" s="42"/>
      <c r="AB29" s="42"/>
      <c r="AC29" s="42"/>
      <c r="AD29" s="42"/>
      <c r="AE29" s="42"/>
      <c r="AF29" s="42"/>
      <c r="AG29" s="42"/>
      <c r="AH29" s="42"/>
      <c r="AI29" s="42"/>
      <c r="AJ29" s="42" t="s">
        <v>38</v>
      </c>
      <c r="AK29" s="42"/>
      <c r="AL29" s="42" t="s">
        <v>38</v>
      </c>
      <c r="AM29" s="42"/>
      <c r="AN29" s="42"/>
      <c r="AO29" s="42"/>
      <c r="AP29" s="42"/>
      <c r="AQ29" s="42"/>
      <c r="AR29" s="63"/>
      <c r="AS29" s="6">
        <f t="shared" si="2"/>
        <v>29</v>
      </c>
      <c r="BC29" s="7" t="str">
        <v>EI30 acoustique 30 (-1 ; -2) dB - 2 vantaux</v>
      </c>
      <c r="BJ29" s="7" t="str">
        <v>Largement vitré 1 vantail</v>
      </c>
      <c r="BS29" s="7" t="str">
        <v>EI60 acoustique 40 (-1 ; -3) dB - 1 vantail</v>
      </c>
      <c r="BY29" s="7" t="str">
        <v>EI60 acoustique 31 (-1 ; -3) dB - 1 vantail - Grande largeur</v>
      </c>
      <c r="CA29" s="7" t="str">
        <v>EI60 acoustique 40 (-1 ; -3) dB - 1 vantail</v>
      </c>
      <c r="CC29" s="7" t="str">
        <v>EI60 acoustique 40 (-1 ; -3) dB - 1 vantail</v>
      </c>
    </row>
    <row r="30" spans="1:81" ht="14.4" x14ac:dyDescent="0.3">
      <c r="A30" s="4" t="str">
        <f>IF(HLOOKUP('Outil CCTP JELD-WEN'!$B$5,$AT$1:$CH$248,AS30,FALSE)=0,"",HLOOKUP('Outil CCTP JELD-WEN'!$B$5,$AT$1:$CH$248,AS30,FALSE))</f>
        <v/>
      </c>
      <c r="B30" s="4"/>
      <c r="C30" s="5" t="s">
        <v>58</v>
      </c>
      <c r="D30" s="42"/>
      <c r="E30" s="42"/>
      <c r="F30" s="42"/>
      <c r="G30" s="42"/>
      <c r="H30" s="46"/>
      <c r="I30" s="42" t="s">
        <v>38</v>
      </c>
      <c r="J30" s="42"/>
      <c r="K30" s="42"/>
      <c r="L30" s="42"/>
      <c r="M30" s="42"/>
      <c r="N30" s="42"/>
      <c r="O30" s="42"/>
      <c r="P30" s="42"/>
      <c r="Q30" s="42"/>
      <c r="R30" s="42"/>
      <c r="S30" s="42"/>
      <c r="T30" s="42"/>
      <c r="U30" s="42"/>
      <c r="V30" s="42"/>
      <c r="W30" s="42" t="s">
        <v>38</v>
      </c>
      <c r="X30" s="42"/>
      <c r="Y30" s="42"/>
      <c r="Z30" s="42"/>
      <c r="AA30" s="42"/>
      <c r="AB30" s="42"/>
      <c r="AC30" s="42"/>
      <c r="AD30" s="42"/>
      <c r="AE30" s="42"/>
      <c r="AF30" s="42"/>
      <c r="AG30" s="42"/>
      <c r="AH30" s="42"/>
      <c r="AI30" s="42"/>
      <c r="AJ30" s="42" t="s">
        <v>38</v>
      </c>
      <c r="AK30" s="42"/>
      <c r="AL30" s="42"/>
      <c r="AM30" s="42"/>
      <c r="AN30" s="42"/>
      <c r="AO30" s="42"/>
      <c r="AP30" s="42"/>
      <c r="AQ30" s="42"/>
      <c r="AR30" s="63"/>
      <c r="AS30" s="6">
        <f t="shared" si="2"/>
        <v>30</v>
      </c>
      <c r="BC30" s="7" t="str">
        <v>EI30 acoustique 31 (-1 ; -2) dB - 2 vantaux</v>
      </c>
      <c r="BS30" s="7" t="str">
        <v>EI60 acoustique 41 (-1 ; -3) dB - 1 vantail</v>
      </c>
      <c r="BY30" s="7" t="str">
        <v>EI60 acoustique 31 (-1 ; -3) dB - 1 vantail - Grande hauteur</v>
      </c>
      <c r="CA30" s="7" t="str">
        <v>EI60 acoustique 41 (-1 ; -3) dB - 1 vantail</v>
      </c>
      <c r="CC30" s="7" t="str">
        <v>EI60 acoustique 41 (-1 ; -3) dB - 1 vantail</v>
      </c>
    </row>
    <row r="31" spans="1:81" ht="14.4" x14ac:dyDescent="0.3">
      <c r="A31" s="4" t="str">
        <f>IF(HLOOKUP('Outil CCTP JELD-WEN'!$B$5,$AT$1:$CH$248,AS31,FALSE)=0,"",HLOOKUP('Outil CCTP JELD-WEN'!$B$5,$AT$1:$CH$248,AS31,FALSE))</f>
        <v/>
      </c>
      <c r="B31" s="4"/>
      <c r="C31" s="5" t="s">
        <v>59</v>
      </c>
      <c r="D31" s="42"/>
      <c r="E31" s="42"/>
      <c r="F31" s="42"/>
      <c r="G31" s="42"/>
      <c r="H31" s="46"/>
      <c r="I31" s="42" t="s">
        <v>38</v>
      </c>
      <c r="J31" s="42"/>
      <c r="K31" s="42"/>
      <c r="L31" s="42"/>
      <c r="M31" s="42"/>
      <c r="N31" s="42"/>
      <c r="O31" s="42"/>
      <c r="P31" s="42"/>
      <c r="Q31" s="42"/>
      <c r="R31" s="42"/>
      <c r="S31" s="42"/>
      <c r="T31" s="42"/>
      <c r="U31" s="42"/>
      <c r="V31" s="42"/>
      <c r="W31" s="42" t="s">
        <v>38</v>
      </c>
      <c r="X31" s="42"/>
      <c r="Y31" s="42"/>
      <c r="Z31" s="42"/>
      <c r="AA31" s="42"/>
      <c r="AB31" s="42"/>
      <c r="AC31" s="42"/>
      <c r="AD31" s="42"/>
      <c r="AE31" s="42"/>
      <c r="AF31" s="42"/>
      <c r="AG31" s="42"/>
      <c r="AH31" s="42"/>
      <c r="AI31" s="42"/>
      <c r="AJ31" s="42" t="s">
        <v>38</v>
      </c>
      <c r="AK31" s="42"/>
      <c r="AL31" s="42"/>
      <c r="AM31" s="42"/>
      <c r="AN31" s="42"/>
      <c r="AO31" s="42"/>
      <c r="AP31" s="42"/>
      <c r="AQ31" s="42"/>
      <c r="AR31" s="63"/>
      <c r="AS31" s="6">
        <f t="shared" si="2"/>
        <v>31</v>
      </c>
      <c r="BC31" s="7" t="str">
        <v>EI30 acoustique 39 (-1 ; -3) dB - 2 vantaux</v>
      </c>
      <c r="BS31" s="7" t="str">
        <v>EI60 acoustique 30 (0 ; -2) dB - 2 vantaux</v>
      </c>
      <c r="BY31" s="7" t="str">
        <v>EI60 acoustique 40 (-1 ; -3) dB - 1 vantail</v>
      </c>
      <c r="CA31" s="7" t="str">
        <v>EI60 acoustique 30 (0 ; -2) dB - 2 vantaux</v>
      </c>
      <c r="CC31" s="7" t="str">
        <v>EI60 acoustique 30 (0 ; -2) dB - 2 vantaux</v>
      </c>
    </row>
    <row r="32" spans="1:81" ht="14.4" x14ac:dyDescent="0.3">
      <c r="A32" s="4" t="str">
        <f>IF(HLOOKUP('Outil CCTP JELD-WEN'!$B$5,$AT$1:$CH$248,AS32,FALSE)=0,"",HLOOKUP('Outil CCTP JELD-WEN'!$B$5,$AT$1:$CH$248,AS32,FALSE))</f>
        <v/>
      </c>
      <c r="B32" s="4"/>
      <c r="C32" s="8" t="s">
        <v>60</v>
      </c>
      <c r="D32" s="42"/>
      <c r="E32" s="42"/>
      <c r="F32" s="42"/>
      <c r="G32" s="42"/>
      <c r="H32" s="46"/>
      <c r="I32" s="42" t="s">
        <v>38</v>
      </c>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63"/>
      <c r="AS32" s="6">
        <f t="shared" si="2"/>
        <v>32</v>
      </c>
      <c r="BC32" s="7" t="str">
        <v>EI30 acoustique 41 (-2 ; -4) dB - 2 vantaux</v>
      </c>
      <c r="BS32" s="7" t="str">
        <v>EI60 acoustique 37 (-1 ; -2) dB - 2 vantaux</v>
      </c>
      <c r="BY32" s="7" t="str">
        <v>EI60 acoustique 41 (-1 ; -3) dB - 1 vantail</v>
      </c>
      <c r="CA32" s="7" t="str">
        <v>EI60 acoustique 37 (-1 ; -2) dB - 2 vantaux</v>
      </c>
      <c r="CC32" s="7" t="str">
        <v>EI60 acoustique 37 (-1 ; -2) dB - 2 vantaux</v>
      </c>
    </row>
    <row r="33" spans="1:81" ht="14.4" x14ac:dyDescent="0.3">
      <c r="A33" s="4" t="str">
        <f>IF(HLOOKUP('Outil CCTP JELD-WEN'!$B$5,$AT$1:$CH$248,AS33,FALSE)=0,"",HLOOKUP('Outil CCTP JELD-WEN'!$B$5,$AT$1:$CH$248,AS33,FALSE))</f>
        <v/>
      </c>
      <c r="B33" s="4"/>
      <c r="C33" s="8" t="s">
        <v>61</v>
      </c>
      <c r="D33" s="42"/>
      <c r="E33" s="42"/>
      <c r="F33" s="42"/>
      <c r="G33" s="42"/>
      <c r="H33" s="46"/>
      <c r="I33" s="42" t="s">
        <v>38</v>
      </c>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63"/>
      <c r="AS33" s="6">
        <f t="shared" si="2"/>
        <v>33</v>
      </c>
      <c r="BC33" s="7" t="str">
        <v>EI60 acoustique 31 (-1 ; -3) dB - 1 vantail - Grande largeur</v>
      </c>
      <c r="BS33" s="7" t="str">
        <v>Acoustique 36 (0 ; -1) dB - EI60 - 1 vantail</v>
      </c>
      <c r="BY33" s="7" t="str">
        <v>EI60 acoustique 30 (0 ; -2) dB - 2 vantaux</v>
      </c>
      <c r="CA33" s="7" t="str">
        <v>Acoustique 36 (0 ; -1) dB - EI60 - 1 vantail</v>
      </c>
      <c r="CC33" s="7" t="str">
        <v>Acoustique 36 (0 ; -1) dB - EI60 - 1 vantail</v>
      </c>
    </row>
    <row r="34" spans="1:81" ht="14.4" x14ac:dyDescent="0.3">
      <c r="A34" s="4" t="str">
        <f>IF(HLOOKUP('Outil CCTP JELD-WEN'!$B$5,$AT$1:$CH$248,AS34,FALSE)=0,"",HLOOKUP('Outil CCTP JELD-WEN'!$B$5,$AT$1:$CH$248,AS34,FALSE))</f>
        <v/>
      </c>
      <c r="B34" s="4"/>
      <c r="C34" s="8" t="s">
        <v>62</v>
      </c>
      <c r="D34" s="42"/>
      <c r="E34" s="42"/>
      <c r="F34" s="42"/>
      <c r="G34" s="42"/>
      <c r="H34" s="46"/>
      <c r="I34" s="42" t="s">
        <v>38</v>
      </c>
      <c r="J34" s="42"/>
      <c r="K34" s="42"/>
      <c r="L34" s="42"/>
      <c r="M34" s="42" t="s">
        <v>38</v>
      </c>
      <c r="N34" s="42"/>
      <c r="O34" s="42"/>
      <c r="P34" s="42"/>
      <c r="Q34" s="42"/>
      <c r="R34" s="42"/>
      <c r="S34" s="42"/>
      <c r="T34" s="42"/>
      <c r="U34" s="42"/>
      <c r="V34" s="42"/>
      <c r="W34" s="42" t="s">
        <v>38</v>
      </c>
      <c r="X34" s="42"/>
      <c r="Y34" s="42"/>
      <c r="Z34" s="42"/>
      <c r="AA34" s="42"/>
      <c r="AB34" s="42"/>
      <c r="AC34" s="42"/>
      <c r="AD34" s="42"/>
      <c r="AE34" s="42"/>
      <c r="AF34" s="42"/>
      <c r="AG34" s="42"/>
      <c r="AH34" s="42"/>
      <c r="AI34" s="42"/>
      <c r="AJ34" s="42" t="s">
        <v>38</v>
      </c>
      <c r="AK34" s="42"/>
      <c r="AL34" s="42"/>
      <c r="AM34" s="42"/>
      <c r="AN34" s="42"/>
      <c r="AO34" s="42"/>
      <c r="AP34" s="42"/>
      <c r="AQ34" s="42"/>
      <c r="AR34" s="63"/>
      <c r="AS34" s="6">
        <f t="shared" si="2"/>
        <v>34</v>
      </c>
      <c r="BC34" s="7" t="str">
        <v>EI60 acoustique 31 (-1 ; -3) dB - 1 vantail - Grande hauteur</v>
      </c>
      <c r="BS34" s="7" t="str">
        <v>Acoustique 36 (0 ; -1) dB - EI60 - 2 vantaux</v>
      </c>
      <c r="BY34" s="7" t="str">
        <v>EI60 acoustique 37 (-1 ; -2) dB - 2 vantaux</v>
      </c>
      <c r="CA34" s="7" t="str">
        <v>Acoustique 36 (0 ; -1) dB - EI60 - 2 vantaux</v>
      </c>
      <c r="CC34" s="7" t="str">
        <v>Acoustique 36 (0 ; -1) dB - EI60 - 2 vantaux</v>
      </c>
    </row>
    <row r="35" spans="1:81" ht="14.4" x14ac:dyDescent="0.3">
      <c r="A35" s="4" t="str">
        <f>IF(HLOOKUP('Outil CCTP JELD-WEN'!$B$5,$AT$1:$CH$248,AS35,FALSE)=0,"",HLOOKUP('Outil CCTP JELD-WEN'!$B$5,$AT$1:$CH$248,AS35,FALSE))</f>
        <v/>
      </c>
      <c r="B35" s="4"/>
      <c r="C35" s="8" t="s">
        <v>63</v>
      </c>
      <c r="D35" s="42"/>
      <c r="E35" s="42"/>
      <c r="F35" s="42"/>
      <c r="G35" s="42"/>
      <c r="H35" s="46"/>
      <c r="I35" s="42" t="s">
        <v>38</v>
      </c>
      <c r="J35" s="42"/>
      <c r="K35" s="42"/>
      <c r="L35" s="42"/>
      <c r="M35" s="42" t="s">
        <v>38</v>
      </c>
      <c r="N35" s="42"/>
      <c r="O35" s="42"/>
      <c r="P35" s="42"/>
      <c r="Q35" s="42"/>
      <c r="R35" s="42"/>
      <c r="S35" s="42"/>
      <c r="T35" s="42"/>
      <c r="U35" s="42"/>
      <c r="V35" s="42"/>
      <c r="W35" s="42" t="s">
        <v>38</v>
      </c>
      <c r="X35" s="42"/>
      <c r="Y35" s="42"/>
      <c r="Z35" s="42"/>
      <c r="AA35" s="42"/>
      <c r="AB35" s="42"/>
      <c r="AC35" s="42"/>
      <c r="AD35" s="42"/>
      <c r="AE35" s="42"/>
      <c r="AF35" s="42"/>
      <c r="AG35" s="42"/>
      <c r="AH35" s="42"/>
      <c r="AI35" s="42"/>
      <c r="AJ35" s="42" t="s">
        <v>38</v>
      </c>
      <c r="AK35" s="42"/>
      <c r="AL35" s="42"/>
      <c r="AM35" s="42"/>
      <c r="AN35" s="42"/>
      <c r="AO35" s="42"/>
      <c r="AP35" s="42"/>
      <c r="AQ35" s="42"/>
      <c r="AR35" s="63"/>
      <c r="AS35" s="6">
        <f t="shared" si="2"/>
        <v>35</v>
      </c>
      <c r="BC35" s="7" t="str">
        <v>EI60 acoustique 40 (-1 ; -3) dB - 1 vantail</v>
      </c>
      <c r="BY35" s="7" t="str">
        <v>Acoustique 36 (0 ; -1) dB - EI60 - 1 vantail</v>
      </c>
    </row>
    <row r="36" spans="1:81" ht="14.4" x14ac:dyDescent="0.3">
      <c r="A36" s="4" t="str">
        <f>IF(HLOOKUP('Outil CCTP JELD-WEN'!$B$5,$AT$1:$CH$248,AS36,FALSE)=0,"",HLOOKUP('Outil CCTP JELD-WEN'!$B$5,$AT$1:$CH$248,AS36,FALSE))</f>
        <v/>
      </c>
      <c r="B36" s="4"/>
      <c r="C36" s="8" t="s">
        <v>64</v>
      </c>
      <c r="D36" s="42"/>
      <c r="E36" s="42"/>
      <c r="F36" s="42"/>
      <c r="G36" s="42"/>
      <c r="H36" s="46"/>
      <c r="I36" s="42" t="s">
        <v>38</v>
      </c>
      <c r="J36" s="42"/>
      <c r="K36" s="42"/>
      <c r="L36" s="42"/>
      <c r="M36" s="42" t="s">
        <v>38</v>
      </c>
      <c r="N36" s="42"/>
      <c r="O36" s="42"/>
      <c r="P36" s="42"/>
      <c r="Q36" s="42"/>
      <c r="R36" s="42"/>
      <c r="S36" s="42"/>
      <c r="T36" s="42"/>
      <c r="U36" s="42"/>
      <c r="V36" s="42"/>
      <c r="W36" s="42" t="s">
        <v>38</v>
      </c>
      <c r="X36" s="42"/>
      <c r="Y36" s="42"/>
      <c r="Z36" s="42"/>
      <c r="AA36" s="42"/>
      <c r="AB36" s="42"/>
      <c r="AC36" s="42"/>
      <c r="AD36" s="42"/>
      <c r="AE36" s="42"/>
      <c r="AF36" s="42"/>
      <c r="AG36" s="42"/>
      <c r="AH36" s="42"/>
      <c r="AI36" s="42"/>
      <c r="AJ36" s="42" t="s">
        <v>38</v>
      </c>
      <c r="AK36" s="42"/>
      <c r="AL36" s="42"/>
      <c r="AM36" s="42"/>
      <c r="AN36" s="42"/>
      <c r="AO36" s="42"/>
      <c r="AP36" s="42"/>
      <c r="AQ36" s="42"/>
      <c r="AR36" s="63"/>
      <c r="AS36" s="6">
        <f t="shared" si="2"/>
        <v>36</v>
      </c>
      <c r="BC36" s="7" t="str">
        <v>EI60 acoustique 41 (-1 ; -3) dB - 1 vantail</v>
      </c>
      <c r="BY36" s="7" t="str">
        <v>Acoustique 36 (0 ; -1) dB - EI60 - 2 vantaux</v>
      </c>
    </row>
    <row r="37" spans="1:81" ht="14.4" x14ac:dyDescent="0.3">
      <c r="A37" s="4" t="str">
        <f>IF(HLOOKUP('Outil CCTP JELD-WEN'!$B$5,$AT$1:$CH$248,AS37,FALSE)=0,"",HLOOKUP('Outil CCTP JELD-WEN'!$B$5,$AT$1:$CH$248,AS37,FALSE))</f>
        <v/>
      </c>
      <c r="B37" s="4"/>
      <c r="C37" s="8" t="s">
        <v>65</v>
      </c>
      <c r="D37" s="42"/>
      <c r="E37" s="42"/>
      <c r="F37" s="42"/>
      <c r="G37" s="42"/>
      <c r="H37" s="46"/>
      <c r="I37" s="42" t="s">
        <v>38</v>
      </c>
      <c r="J37" s="42"/>
      <c r="K37" s="42"/>
      <c r="L37" s="42"/>
      <c r="M37" s="42" t="s">
        <v>38</v>
      </c>
      <c r="N37" s="42"/>
      <c r="O37" s="42"/>
      <c r="P37" s="42"/>
      <c r="Q37" s="42"/>
      <c r="R37" s="42"/>
      <c r="S37" s="42"/>
      <c r="T37" s="42"/>
      <c r="U37" s="42"/>
      <c r="V37" s="42"/>
      <c r="W37" s="42" t="s">
        <v>38</v>
      </c>
      <c r="X37" s="42"/>
      <c r="Y37" s="42"/>
      <c r="Z37" s="42"/>
      <c r="AA37" s="42"/>
      <c r="AB37" s="42"/>
      <c r="AC37" s="42"/>
      <c r="AD37" s="42"/>
      <c r="AE37" s="42"/>
      <c r="AF37" s="42"/>
      <c r="AG37" s="42"/>
      <c r="AH37" s="42"/>
      <c r="AI37" s="42"/>
      <c r="AJ37" s="42" t="s">
        <v>38</v>
      </c>
      <c r="AK37" s="42"/>
      <c r="AL37" s="42"/>
      <c r="AM37" s="42"/>
      <c r="AN37" s="42"/>
      <c r="AO37" s="42"/>
      <c r="AP37" s="42"/>
      <c r="AQ37" s="42"/>
      <c r="AR37" s="63"/>
      <c r="AS37" s="6">
        <f t="shared" si="2"/>
        <v>37</v>
      </c>
      <c r="BC37" s="7" t="str">
        <v>EI60 acoustique 30 (0 ; -2) dB - 2 vantaux</v>
      </c>
    </row>
    <row r="38" spans="1:81" ht="14.4" x14ac:dyDescent="0.3">
      <c r="A38" s="4" t="str">
        <f>IF(HLOOKUP('Outil CCTP JELD-WEN'!$B$5,$AT$1:$CH$248,AS38,FALSE)=0,"",HLOOKUP('Outil CCTP JELD-WEN'!$B$5,$AT$1:$CH$248,AS38,FALSE))</f>
        <v/>
      </c>
      <c r="B38" s="4"/>
      <c r="C38" s="8" t="s">
        <v>66</v>
      </c>
      <c r="D38" s="42"/>
      <c r="E38" s="42"/>
      <c r="F38" s="42"/>
      <c r="G38" s="42"/>
      <c r="H38" s="46"/>
      <c r="I38" s="42"/>
      <c r="J38" s="42" t="s">
        <v>38</v>
      </c>
      <c r="K38" s="42"/>
      <c r="L38" s="42"/>
      <c r="M38" s="42"/>
      <c r="N38" s="42"/>
      <c r="O38" s="42"/>
      <c r="P38" s="42"/>
      <c r="Q38" s="42"/>
      <c r="R38" s="42"/>
      <c r="S38" s="42"/>
      <c r="T38" s="42"/>
      <c r="U38" s="42"/>
      <c r="V38" s="42"/>
      <c r="W38" s="42"/>
      <c r="X38" s="42" t="s">
        <v>38</v>
      </c>
      <c r="Y38" s="42"/>
      <c r="Z38" s="42" t="s">
        <v>38</v>
      </c>
      <c r="AA38" s="42"/>
      <c r="AB38" s="42"/>
      <c r="AC38" s="42"/>
      <c r="AD38" s="42"/>
      <c r="AE38" s="42"/>
      <c r="AF38" s="42"/>
      <c r="AG38" s="42"/>
      <c r="AH38" s="42"/>
      <c r="AI38" s="42"/>
      <c r="AJ38" s="42"/>
      <c r="AK38" s="42"/>
      <c r="AL38" s="42"/>
      <c r="AM38" s="42"/>
      <c r="AN38" s="42"/>
      <c r="AO38" s="42"/>
      <c r="AP38" s="42"/>
      <c r="AQ38" s="42"/>
      <c r="AR38" s="63"/>
      <c r="AS38" s="6">
        <f t="shared" si="2"/>
        <v>38</v>
      </c>
      <c r="BC38" s="7" t="str">
        <v>EI60 acoustique 37 (-1 ; -2) dB - 2 vantaux</v>
      </c>
    </row>
    <row r="39" spans="1:81" ht="14.4" x14ac:dyDescent="0.3">
      <c r="A39" s="4" t="str">
        <f>IF(HLOOKUP('Outil CCTP JELD-WEN'!$B$5,$AT$1:$CH$248,AS39,FALSE)=0,"",HLOOKUP('Outil CCTP JELD-WEN'!$B$5,$AT$1:$CH$248,AS39,FALSE))</f>
        <v/>
      </c>
      <c r="B39" s="4"/>
      <c r="C39" s="8" t="s">
        <v>67</v>
      </c>
      <c r="D39" s="42"/>
      <c r="E39" s="42"/>
      <c r="F39" s="42"/>
      <c r="G39" s="42"/>
      <c r="H39" s="46"/>
      <c r="I39" s="42"/>
      <c r="J39" s="42" t="s">
        <v>38</v>
      </c>
      <c r="K39" s="42"/>
      <c r="L39" s="42"/>
      <c r="M39" s="42"/>
      <c r="N39" s="42"/>
      <c r="O39" s="42"/>
      <c r="P39" s="42"/>
      <c r="Q39" s="42"/>
      <c r="R39" s="42"/>
      <c r="S39" s="42"/>
      <c r="T39" s="42"/>
      <c r="U39" s="42"/>
      <c r="V39" s="42"/>
      <c r="W39" s="42"/>
      <c r="X39" s="42" t="s">
        <v>38</v>
      </c>
      <c r="Y39" s="42"/>
      <c r="Z39" s="42" t="s">
        <v>38</v>
      </c>
      <c r="AA39" s="42"/>
      <c r="AB39" s="42"/>
      <c r="AC39" s="42"/>
      <c r="AD39" s="42"/>
      <c r="AE39" s="42"/>
      <c r="AF39" s="42"/>
      <c r="AG39" s="42"/>
      <c r="AH39" s="42"/>
      <c r="AI39" s="42"/>
      <c r="AJ39" s="42"/>
      <c r="AK39" s="42"/>
      <c r="AL39" s="42"/>
      <c r="AM39" s="42"/>
      <c r="AN39" s="42"/>
      <c r="AO39" s="42"/>
      <c r="AP39" s="42"/>
      <c r="AQ39" s="42"/>
      <c r="AR39" s="63"/>
      <c r="AS39" s="6">
        <f t="shared" si="2"/>
        <v>39</v>
      </c>
      <c r="BC39" s="7" t="str">
        <v>Acoustique 36 (0 ; -1) dB - EI60 - 1 vantail</v>
      </c>
    </row>
    <row r="40" spans="1:81" ht="14.4" x14ac:dyDescent="0.3">
      <c r="A40" s="4" t="str">
        <f>IF(HLOOKUP('Outil CCTP JELD-WEN'!$B$5,$AT$1:$CH$248,AS40,FALSE)=0,"",HLOOKUP('Outil CCTP JELD-WEN'!$B$5,$AT$1:$CH$248,AS40,FALSE))</f>
        <v/>
      </c>
      <c r="B40" s="4"/>
      <c r="C40" s="8" t="s">
        <v>68</v>
      </c>
      <c r="D40" s="42"/>
      <c r="E40" s="42"/>
      <c r="F40" s="42"/>
      <c r="G40" s="42"/>
      <c r="H40" s="46"/>
      <c r="I40" s="42"/>
      <c r="J40" s="42" t="s">
        <v>38</v>
      </c>
      <c r="K40" s="42"/>
      <c r="L40" s="42"/>
      <c r="M40" s="42"/>
      <c r="N40" s="42"/>
      <c r="O40" s="42"/>
      <c r="P40" s="42"/>
      <c r="Q40" s="42"/>
      <c r="R40" s="42"/>
      <c r="S40" s="42"/>
      <c r="T40" s="42"/>
      <c r="U40" s="42"/>
      <c r="V40" s="42"/>
      <c r="W40" s="42"/>
      <c r="X40" s="42" t="s">
        <v>38</v>
      </c>
      <c r="Y40" s="42"/>
      <c r="Z40" s="42" t="s">
        <v>38</v>
      </c>
      <c r="AA40" s="42"/>
      <c r="AB40" s="42"/>
      <c r="AC40" s="42"/>
      <c r="AD40" s="42"/>
      <c r="AE40" s="42"/>
      <c r="AF40" s="42"/>
      <c r="AG40" s="42"/>
      <c r="AH40" s="42"/>
      <c r="AI40" s="42"/>
      <c r="AJ40" s="42"/>
      <c r="AK40" s="42"/>
      <c r="AL40" s="42"/>
      <c r="AM40" s="42"/>
      <c r="AN40" s="42"/>
      <c r="AO40" s="42"/>
      <c r="AP40" s="42"/>
      <c r="AQ40" s="42"/>
      <c r="AR40" s="63"/>
      <c r="AS40" s="6">
        <f t="shared" si="2"/>
        <v>40</v>
      </c>
      <c r="BC40" s="7" t="str">
        <v>Acoustique 36 (0 ; -1) dB - EI60 - 2 vantaux</v>
      </c>
    </row>
    <row r="41" spans="1:81" ht="14.4" x14ac:dyDescent="0.3">
      <c r="A41" s="4" t="str">
        <f>IF(HLOOKUP('Outil CCTP JELD-WEN'!$B$5,$AT$1:$CH$248,AS41,FALSE)=0,"",HLOOKUP('Outil CCTP JELD-WEN'!$B$5,$AT$1:$CH$248,AS41,FALSE))</f>
        <v/>
      </c>
      <c r="B41" s="4"/>
      <c r="C41" s="8" t="s">
        <v>69</v>
      </c>
      <c r="D41" s="42"/>
      <c r="E41" s="42"/>
      <c r="F41" s="42"/>
      <c r="G41" s="42"/>
      <c r="H41" s="46"/>
      <c r="I41" s="42"/>
      <c r="J41" s="42" t="s">
        <v>38</v>
      </c>
      <c r="K41" s="42"/>
      <c r="L41" s="42"/>
      <c r="M41" s="42"/>
      <c r="N41" s="42"/>
      <c r="O41" s="42"/>
      <c r="P41" s="42"/>
      <c r="Q41" s="42"/>
      <c r="R41" s="42"/>
      <c r="S41" s="42"/>
      <c r="T41" s="42"/>
      <c r="U41" s="42"/>
      <c r="V41" s="42"/>
      <c r="W41" s="42"/>
      <c r="X41" s="42" t="s">
        <v>38</v>
      </c>
      <c r="Y41" s="42"/>
      <c r="Z41" s="42" t="s">
        <v>38</v>
      </c>
      <c r="AA41" s="42"/>
      <c r="AB41" s="42"/>
      <c r="AC41" s="42"/>
      <c r="AD41" s="42"/>
      <c r="AE41" s="42"/>
      <c r="AF41" s="42"/>
      <c r="AG41" s="42"/>
      <c r="AH41" s="42"/>
      <c r="AI41" s="42"/>
      <c r="AJ41" s="42"/>
      <c r="AK41" s="42"/>
      <c r="AL41" s="42"/>
      <c r="AM41" s="42"/>
      <c r="AN41" s="42"/>
      <c r="AO41" s="42"/>
      <c r="AP41" s="42"/>
      <c r="AQ41" s="42"/>
      <c r="AR41" s="63"/>
      <c r="AS41" s="6">
        <f t="shared" si="2"/>
        <v>41</v>
      </c>
    </row>
    <row r="42" spans="1:81" ht="14.4" x14ac:dyDescent="0.3">
      <c r="A42" s="4" t="str">
        <f>IF(HLOOKUP('Outil CCTP JELD-WEN'!$B$5,$AT$1:$CH$248,AS42,FALSE)=0,"",HLOOKUP('Outil CCTP JELD-WEN'!$B$5,$AT$1:$CH$248,AS42,FALSE))</f>
        <v/>
      </c>
      <c r="C42" s="8" t="s">
        <v>70</v>
      </c>
      <c r="D42" s="42"/>
      <c r="E42" s="42"/>
      <c r="F42" s="42"/>
      <c r="G42" s="42"/>
      <c r="H42" s="46"/>
      <c r="I42" s="42"/>
      <c r="J42" s="42" t="s">
        <v>38</v>
      </c>
      <c r="K42" s="42"/>
      <c r="L42" s="42"/>
      <c r="M42" s="42"/>
      <c r="N42" s="42"/>
      <c r="O42" s="42"/>
      <c r="P42" s="42"/>
      <c r="Q42" s="42"/>
      <c r="R42" s="42"/>
      <c r="S42" s="42"/>
      <c r="T42" s="42"/>
      <c r="U42" s="42"/>
      <c r="V42" s="42"/>
      <c r="W42" s="42"/>
      <c r="X42" s="42" t="s">
        <v>38</v>
      </c>
      <c r="Y42" s="42"/>
      <c r="Z42" s="42" t="s">
        <v>38</v>
      </c>
      <c r="AA42" s="42"/>
      <c r="AB42" s="42"/>
      <c r="AC42" s="42"/>
      <c r="AD42" s="42"/>
      <c r="AE42" s="42"/>
      <c r="AF42" s="42"/>
      <c r="AG42" s="42"/>
      <c r="AH42" s="42"/>
      <c r="AI42" s="42"/>
      <c r="AJ42" s="42"/>
      <c r="AK42" s="42"/>
      <c r="AL42" s="42"/>
      <c r="AM42" s="42"/>
      <c r="AN42" s="42"/>
      <c r="AO42" s="42"/>
      <c r="AP42" s="42"/>
      <c r="AQ42" s="42"/>
      <c r="AR42" s="63"/>
      <c r="AS42" s="6">
        <f t="shared" si="2"/>
        <v>42</v>
      </c>
    </row>
    <row r="43" spans="1:81" ht="14.4" x14ac:dyDescent="0.3">
      <c r="A43" s="4" t="str">
        <f>IF(HLOOKUP('Outil CCTP JELD-WEN'!$B$5,$AT$1:$CH$248,AS43,FALSE)=0,"",HLOOKUP('Outil CCTP JELD-WEN'!$B$5,$AT$1:$CH$248,AS43,FALSE))</f>
        <v/>
      </c>
      <c r="C43" s="8" t="s">
        <v>71</v>
      </c>
      <c r="D43" s="42"/>
      <c r="E43" s="42"/>
      <c r="F43" s="42"/>
      <c r="G43" s="42"/>
      <c r="H43" s="46"/>
      <c r="I43" s="42"/>
      <c r="J43" s="42" t="s">
        <v>38</v>
      </c>
      <c r="K43" s="42"/>
      <c r="L43" s="42"/>
      <c r="M43" s="42"/>
      <c r="N43" s="42"/>
      <c r="O43" s="42"/>
      <c r="P43" s="42"/>
      <c r="Q43" s="42"/>
      <c r="R43" s="42"/>
      <c r="S43" s="42"/>
      <c r="T43" s="42"/>
      <c r="U43" s="42"/>
      <c r="V43" s="42"/>
      <c r="W43" s="42"/>
      <c r="X43" s="42" t="s">
        <v>38</v>
      </c>
      <c r="Y43" s="42"/>
      <c r="Z43" s="42" t="s">
        <v>38</v>
      </c>
      <c r="AA43" s="42"/>
      <c r="AB43" s="42"/>
      <c r="AC43" s="42"/>
      <c r="AD43" s="42"/>
      <c r="AE43" s="42"/>
      <c r="AF43" s="42"/>
      <c r="AG43" s="42"/>
      <c r="AH43" s="42"/>
      <c r="AI43" s="42"/>
      <c r="AJ43" s="42"/>
      <c r="AK43" s="42"/>
      <c r="AL43" s="42"/>
      <c r="AM43" s="42"/>
      <c r="AN43" s="42"/>
      <c r="AO43" s="42"/>
      <c r="AP43" s="42"/>
      <c r="AQ43" s="42"/>
      <c r="AR43" s="63"/>
      <c r="AS43" s="6">
        <f t="shared" si="2"/>
        <v>43</v>
      </c>
    </row>
    <row r="44" spans="1:81" ht="14.4" x14ac:dyDescent="0.3">
      <c r="A44" s="4" t="str">
        <f>IF(HLOOKUP('Outil CCTP JELD-WEN'!$B$5,$AT$1:$CH$248,AS44,FALSE)=0,"",HLOOKUP('Outil CCTP JELD-WEN'!$B$5,$AT$1:$CH$248,AS44,FALSE))</f>
        <v/>
      </c>
      <c r="C44" s="8" t="s">
        <v>72</v>
      </c>
      <c r="D44" s="42"/>
      <c r="E44" s="42"/>
      <c r="F44" s="42"/>
      <c r="G44" s="42"/>
      <c r="H44" s="46"/>
      <c r="I44" s="42"/>
      <c r="J44" s="42" t="s">
        <v>38</v>
      </c>
      <c r="K44" s="42"/>
      <c r="L44" s="42"/>
      <c r="M44" s="42"/>
      <c r="N44" s="42"/>
      <c r="O44" s="42"/>
      <c r="P44" s="42"/>
      <c r="Q44" s="42"/>
      <c r="R44" s="42"/>
      <c r="S44" s="42"/>
      <c r="T44" s="42"/>
      <c r="U44" s="42"/>
      <c r="V44" s="42"/>
      <c r="W44" s="42"/>
      <c r="X44" s="42" t="s">
        <v>38</v>
      </c>
      <c r="Y44" s="42"/>
      <c r="Z44" s="42" t="s">
        <v>38</v>
      </c>
      <c r="AA44" s="42"/>
      <c r="AB44" s="42"/>
      <c r="AC44" s="42"/>
      <c r="AD44" s="42"/>
      <c r="AE44" s="42"/>
      <c r="AF44" s="42"/>
      <c r="AG44" s="42"/>
      <c r="AH44" s="42"/>
      <c r="AI44" s="42"/>
      <c r="AJ44" s="42"/>
      <c r="AK44" s="42"/>
      <c r="AL44" s="42"/>
      <c r="AM44" s="42"/>
      <c r="AN44" s="42"/>
      <c r="AO44" s="42"/>
      <c r="AP44" s="42"/>
      <c r="AQ44" s="42"/>
      <c r="AR44" s="63"/>
      <c r="AS44" s="6">
        <f t="shared" si="2"/>
        <v>44</v>
      </c>
    </row>
    <row r="45" spans="1:81" ht="14.4" x14ac:dyDescent="0.3">
      <c r="A45" s="4" t="str">
        <f>IF(HLOOKUP('Outil CCTP JELD-WEN'!$B$5,$AT$1:$CH$248,AS45,FALSE)=0,"",HLOOKUP('Outil CCTP JELD-WEN'!$B$5,$AT$1:$CH$248,AS45,FALSE))</f>
        <v/>
      </c>
      <c r="C45" s="8" t="s">
        <v>73</v>
      </c>
      <c r="D45" s="42"/>
      <c r="E45" s="42"/>
      <c r="F45" s="42"/>
      <c r="G45" s="42"/>
      <c r="H45" s="46"/>
      <c r="I45" s="42"/>
      <c r="J45" s="42" t="s">
        <v>38</v>
      </c>
      <c r="K45" s="42"/>
      <c r="L45" s="42"/>
      <c r="M45" s="42"/>
      <c r="N45" s="42"/>
      <c r="O45" s="42"/>
      <c r="P45" s="42"/>
      <c r="Q45" s="42"/>
      <c r="R45" s="42"/>
      <c r="S45" s="42"/>
      <c r="T45" s="42"/>
      <c r="U45" s="42"/>
      <c r="V45" s="42"/>
      <c r="W45" s="42"/>
      <c r="X45" s="42" t="s">
        <v>38</v>
      </c>
      <c r="Y45" s="42"/>
      <c r="Z45" s="42" t="s">
        <v>38</v>
      </c>
      <c r="AA45" s="42"/>
      <c r="AB45" s="42"/>
      <c r="AC45" s="42"/>
      <c r="AD45" s="42"/>
      <c r="AE45" s="42"/>
      <c r="AF45" s="42"/>
      <c r="AG45" s="42"/>
      <c r="AH45" s="42"/>
      <c r="AI45" s="42"/>
      <c r="AJ45" s="42"/>
      <c r="AK45" s="42"/>
      <c r="AL45" s="42"/>
      <c r="AM45" s="42"/>
      <c r="AN45" s="42"/>
      <c r="AO45" s="42"/>
      <c r="AP45" s="42"/>
      <c r="AQ45" s="42"/>
      <c r="AR45" s="63"/>
      <c r="AS45" s="6">
        <f t="shared" si="2"/>
        <v>45</v>
      </c>
    </row>
    <row r="46" spans="1:81" ht="14.4" x14ac:dyDescent="0.3">
      <c r="A46" s="4" t="str">
        <f>IF(HLOOKUP('Outil CCTP JELD-WEN'!$B$5,$AT$1:$CH$248,AS46,FALSE)=0,"",HLOOKUP('Outil CCTP JELD-WEN'!$B$5,$AT$1:$CH$248,AS46,FALSE))</f>
        <v/>
      </c>
      <c r="C46" s="8" t="s">
        <v>74</v>
      </c>
      <c r="D46" s="42"/>
      <c r="E46" s="42"/>
      <c r="F46" s="42"/>
      <c r="G46" s="42"/>
      <c r="H46" s="46"/>
      <c r="I46" s="42"/>
      <c r="J46" s="42" t="s">
        <v>38</v>
      </c>
      <c r="K46" s="42"/>
      <c r="L46" s="42"/>
      <c r="M46" s="42"/>
      <c r="N46" s="42"/>
      <c r="O46" s="42"/>
      <c r="P46" s="42"/>
      <c r="Q46" s="42"/>
      <c r="R46" s="42"/>
      <c r="S46" s="42"/>
      <c r="T46" s="42"/>
      <c r="U46" s="42"/>
      <c r="V46" s="42"/>
      <c r="W46" s="42"/>
      <c r="X46" s="42" t="s">
        <v>38</v>
      </c>
      <c r="Y46" s="42"/>
      <c r="Z46" s="42" t="s">
        <v>38</v>
      </c>
      <c r="AA46" s="42"/>
      <c r="AB46" s="42"/>
      <c r="AC46" s="42"/>
      <c r="AD46" s="42"/>
      <c r="AE46" s="42"/>
      <c r="AF46" s="42"/>
      <c r="AG46" s="42"/>
      <c r="AH46" s="42"/>
      <c r="AI46" s="42"/>
      <c r="AJ46" s="42"/>
      <c r="AK46" s="42"/>
      <c r="AL46" s="42"/>
      <c r="AM46" s="42"/>
      <c r="AN46" s="42"/>
      <c r="AO46" s="42"/>
      <c r="AP46" s="42"/>
      <c r="AQ46" s="42"/>
      <c r="AR46" s="63"/>
      <c r="AS46" s="6">
        <f t="shared" si="2"/>
        <v>46</v>
      </c>
    </row>
    <row r="47" spans="1:81" ht="14.4" x14ac:dyDescent="0.3">
      <c r="A47" s="4" t="str">
        <f>IF(HLOOKUP('Outil CCTP JELD-WEN'!$B$5,$AT$1:$CH$248,AS47,FALSE)=0,"",HLOOKUP('Outil CCTP JELD-WEN'!$B$5,$AT$1:$CH$248,AS47,FALSE))</f>
        <v/>
      </c>
      <c r="C47" s="8" t="s">
        <v>75</v>
      </c>
      <c r="D47" s="42"/>
      <c r="E47" s="42"/>
      <c r="F47" s="42"/>
      <c r="G47" s="42"/>
      <c r="H47" s="46"/>
      <c r="I47" s="42"/>
      <c r="J47" s="42" t="s">
        <v>38</v>
      </c>
      <c r="K47" s="42"/>
      <c r="L47" s="42"/>
      <c r="M47" s="42"/>
      <c r="N47" s="42"/>
      <c r="O47" s="42"/>
      <c r="P47" s="42"/>
      <c r="Q47" s="42"/>
      <c r="R47" s="42"/>
      <c r="S47" s="42"/>
      <c r="T47" s="42"/>
      <c r="U47" s="42"/>
      <c r="V47" s="42"/>
      <c r="W47" s="42"/>
      <c r="X47" s="42" t="s">
        <v>38</v>
      </c>
      <c r="Y47" s="42"/>
      <c r="Z47" s="42" t="s">
        <v>38</v>
      </c>
      <c r="AA47" s="42"/>
      <c r="AB47" s="42"/>
      <c r="AC47" s="42"/>
      <c r="AD47" s="42"/>
      <c r="AE47" s="42"/>
      <c r="AF47" s="42"/>
      <c r="AG47" s="42"/>
      <c r="AH47" s="42"/>
      <c r="AI47" s="42"/>
      <c r="AJ47" s="42"/>
      <c r="AK47" s="42"/>
      <c r="AL47" s="42"/>
      <c r="AM47" s="42"/>
      <c r="AN47" s="42"/>
      <c r="AO47" s="42"/>
      <c r="AP47" s="42"/>
      <c r="AQ47" s="42"/>
      <c r="AR47" s="63"/>
      <c r="AS47" s="6">
        <f t="shared" si="2"/>
        <v>47</v>
      </c>
    </row>
    <row r="48" spans="1:81" ht="14.4" x14ac:dyDescent="0.3">
      <c r="A48" s="4" t="str">
        <f>IF(HLOOKUP('Outil CCTP JELD-WEN'!$B$5,$AT$1:$CH$248,AS48,FALSE)=0,"",HLOOKUP('Outil CCTP JELD-WEN'!$B$5,$AT$1:$CH$248,AS48,FALSE))</f>
        <v/>
      </c>
      <c r="C48" s="8" t="s">
        <v>76</v>
      </c>
      <c r="D48" s="42"/>
      <c r="E48" s="42"/>
      <c r="F48" s="42"/>
      <c r="G48" s="42"/>
      <c r="H48" s="46"/>
      <c r="I48" s="42"/>
      <c r="J48" s="42" t="s">
        <v>38</v>
      </c>
      <c r="K48" s="42"/>
      <c r="L48" s="42"/>
      <c r="M48" s="42"/>
      <c r="N48" s="42"/>
      <c r="O48" s="42"/>
      <c r="P48" s="42"/>
      <c r="Q48" s="42"/>
      <c r="R48" s="42"/>
      <c r="S48" s="42"/>
      <c r="T48" s="42"/>
      <c r="U48" s="42"/>
      <c r="V48" s="42"/>
      <c r="W48" s="42"/>
      <c r="X48" s="42" t="s">
        <v>38</v>
      </c>
      <c r="Y48" s="42"/>
      <c r="Z48" s="42" t="s">
        <v>38</v>
      </c>
      <c r="AA48" s="42"/>
      <c r="AB48" s="42"/>
      <c r="AC48" s="42"/>
      <c r="AD48" s="42"/>
      <c r="AE48" s="42"/>
      <c r="AF48" s="42"/>
      <c r="AG48" s="42"/>
      <c r="AH48" s="42"/>
      <c r="AI48" s="42"/>
      <c r="AJ48" s="42"/>
      <c r="AK48" s="42"/>
      <c r="AL48" s="42"/>
      <c r="AM48" s="42"/>
      <c r="AN48" s="42"/>
      <c r="AO48" s="42"/>
      <c r="AP48" s="42"/>
      <c r="AQ48" s="42"/>
      <c r="AR48" s="63"/>
      <c r="AS48" s="6">
        <f t="shared" si="2"/>
        <v>48</v>
      </c>
    </row>
    <row r="49" spans="1:45" ht="14.4" x14ac:dyDescent="0.3">
      <c r="A49" s="4" t="str">
        <f>IF(HLOOKUP('Outil CCTP JELD-WEN'!$B$5,$AT$1:$CH$248,AS49,FALSE)=0,"",HLOOKUP('Outil CCTP JELD-WEN'!$B$5,$AT$1:$CH$248,AS49,FALSE))</f>
        <v/>
      </c>
      <c r="C49" s="8" t="s">
        <v>77</v>
      </c>
      <c r="D49" s="42"/>
      <c r="E49" s="42"/>
      <c r="F49" s="42"/>
      <c r="G49" s="42"/>
      <c r="H49" s="46"/>
      <c r="I49" s="42"/>
      <c r="J49" s="42" t="s">
        <v>38</v>
      </c>
      <c r="K49" s="42"/>
      <c r="L49" s="42"/>
      <c r="M49" s="42"/>
      <c r="N49" s="42"/>
      <c r="O49" s="42"/>
      <c r="P49" s="42"/>
      <c r="Q49" s="42"/>
      <c r="R49" s="42"/>
      <c r="S49" s="42"/>
      <c r="T49" s="42"/>
      <c r="U49" s="42"/>
      <c r="V49" s="42"/>
      <c r="W49" s="42"/>
      <c r="X49" s="42" t="s">
        <v>38</v>
      </c>
      <c r="Y49" s="42"/>
      <c r="Z49" s="42" t="s">
        <v>38</v>
      </c>
      <c r="AA49" s="42"/>
      <c r="AB49" s="42"/>
      <c r="AC49" s="42"/>
      <c r="AD49" s="42"/>
      <c r="AE49" s="42"/>
      <c r="AF49" s="42"/>
      <c r="AG49" s="42"/>
      <c r="AH49" s="42"/>
      <c r="AI49" s="42"/>
      <c r="AJ49" s="42"/>
      <c r="AK49" s="42"/>
      <c r="AL49" s="42"/>
      <c r="AM49" s="42"/>
      <c r="AN49" s="42"/>
      <c r="AO49" s="42"/>
      <c r="AP49" s="42"/>
      <c r="AQ49" s="42"/>
      <c r="AR49" s="63"/>
      <c r="AS49" s="6">
        <f t="shared" si="2"/>
        <v>49</v>
      </c>
    </row>
    <row r="50" spans="1:45" ht="14.4" x14ac:dyDescent="0.3">
      <c r="A50" s="4" t="str">
        <f>IF(HLOOKUP('Outil CCTP JELD-WEN'!$B$5,$AT$1:$CH$248,AS50,FALSE)=0,"",HLOOKUP('Outil CCTP JELD-WEN'!$B$5,$AT$1:$CH$248,AS50,FALSE))</f>
        <v/>
      </c>
      <c r="C50" s="8" t="s">
        <v>78</v>
      </c>
      <c r="D50" s="42"/>
      <c r="E50" s="42"/>
      <c r="F50" s="42"/>
      <c r="G50" s="42"/>
      <c r="H50" s="46"/>
      <c r="I50" s="42"/>
      <c r="J50" s="42" t="s">
        <v>38</v>
      </c>
      <c r="K50" s="42"/>
      <c r="L50" s="42"/>
      <c r="M50" s="42"/>
      <c r="N50" s="42"/>
      <c r="O50" s="42"/>
      <c r="P50" s="42"/>
      <c r="Q50" s="42"/>
      <c r="R50" s="42"/>
      <c r="S50" s="42"/>
      <c r="T50" s="42"/>
      <c r="U50" s="42"/>
      <c r="V50" s="42"/>
      <c r="W50" s="42"/>
      <c r="X50" s="42" t="s">
        <v>38</v>
      </c>
      <c r="Y50" s="42"/>
      <c r="Z50" s="42" t="s">
        <v>38</v>
      </c>
      <c r="AA50" s="42"/>
      <c r="AB50" s="42"/>
      <c r="AC50" s="42"/>
      <c r="AD50" s="42"/>
      <c r="AE50" s="42"/>
      <c r="AF50" s="42"/>
      <c r="AG50" s="42"/>
      <c r="AH50" s="42"/>
      <c r="AI50" s="42"/>
      <c r="AJ50" s="42"/>
      <c r="AK50" s="42"/>
      <c r="AL50" s="42"/>
      <c r="AM50" s="42"/>
      <c r="AN50" s="42"/>
      <c r="AO50" s="42"/>
      <c r="AP50" s="42"/>
      <c r="AQ50" s="42"/>
      <c r="AR50" s="63"/>
      <c r="AS50" s="6">
        <f t="shared" si="2"/>
        <v>50</v>
      </c>
    </row>
    <row r="51" spans="1:45" ht="14.4" x14ac:dyDescent="0.3">
      <c r="A51" s="4" t="str">
        <f>IF(HLOOKUP('Outil CCTP JELD-WEN'!$B$5,$AT$1:$CH$248,AS51,FALSE)=0,"",HLOOKUP('Outil CCTP JELD-WEN'!$B$5,$AT$1:$CH$248,AS51,FALSE))</f>
        <v/>
      </c>
      <c r="C51" s="8" t="s">
        <v>79</v>
      </c>
      <c r="D51" s="42"/>
      <c r="E51" s="42"/>
      <c r="F51" s="42"/>
      <c r="G51" s="42"/>
      <c r="H51" s="46"/>
      <c r="I51" s="42"/>
      <c r="J51" s="42" t="s">
        <v>38</v>
      </c>
      <c r="K51" s="42"/>
      <c r="L51" s="42"/>
      <c r="M51" s="42"/>
      <c r="N51" s="42"/>
      <c r="O51" s="42"/>
      <c r="P51" s="42"/>
      <c r="Q51" s="42"/>
      <c r="R51" s="42"/>
      <c r="S51" s="42"/>
      <c r="T51" s="42"/>
      <c r="U51" s="42"/>
      <c r="V51" s="42"/>
      <c r="W51" s="42"/>
      <c r="X51" s="42" t="s">
        <v>38</v>
      </c>
      <c r="Y51" s="42"/>
      <c r="Z51" s="42" t="s">
        <v>38</v>
      </c>
      <c r="AA51" s="42"/>
      <c r="AB51" s="42"/>
      <c r="AC51" s="42"/>
      <c r="AD51" s="42"/>
      <c r="AE51" s="42"/>
      <c r="AF51" s="42"/>
      <c r="AG51" s="42"/>
      <c r="AH51" s="42"/>
      <c r="AI51" s="42"/>
      <c r="AJ51" s="42"/>
      <c r="AK51" s="42"/>
      <c r="AL51" s="42"/>
      <c r="AM51" s="42"/>
      <c r="AN51" s="42"/>
      <c r="AO51" s="42"/>
      <c r="AP51" s="42"/>
      <c r="AQ51" s="42"/>
      <c r="AR51" s="63"/>
      <c r="AS51" s="6">
        <f t="shared" si="2"/>
        <v>51</v>
      </c>
    </row>
    <row r="52" spans="1:45" ht="14.4" x14ac:dyDescent="0.3">
      <c r="A52" s="4" t="str">
        <f>IF(HLOOKUP('Outil CCTP JELD-WEN'!$B$5,$AT$1:$CH$248,AS52,FALSE)=0,"",HLOOKUP('Outil CCTP JELD-WEN'!$B$5,$AT$1:$CH$248,AS52,FALSE))</f>
        <v/>
      </c>
      <c r="C52" s="8" t="s">
        <v>80</v>
      </c>
      <c r="D52" s="42"/>
      <c r="E52" s="42"/>
      <c r="F52" s="42"/>
      <c r="G52" s="42"/>
      <c r="H52" s="46"/>
      <c r="I52" s="42"/>
      <c r="J52" s="42" t="s">
        <v>38</v>
      </c>
      <c r="K52" s="42"/>
      <c r="L52" s="42"/>
      <c r="M52" s="42"/>
      <c r="N52" s="42"/>
      <c r="O52" s="42"/>
      <c r="P52" s="42"/>
      <c r="Q52" s="42"/>
      <c r="R52" s="42"/>
      <c r="S52" s="42"/>
      <c r="T52" s="42"/>
      <c r="U52" s="42"/>
      <c r="V52" s="42"/>
      <c r="W52" s="42"/>
      <c r="X52" s="42" t="s">
        <v>38</v>
      </c>
      <c r="Y52" s="42"/>
      <c r="Z52" s="42" t="s">
        <v>38</v>
      </c>
      <c r="AA52" s="42"/>
      <c r="AB52" s="42"/>
      <c r="AC52" s="42"/>
      <c r="AD52" s="42"/>
      <c r="AE52" s="42"/>
      <c r="AF52" s="42"/>
      <c r="AG52" s="42"/>
      <c r="AH52" s="42"/>
      <c r="AI52" s="42"/>
      <c r="AJ52" s="42"/>
      <c r="AK52" s="42"/>
      <c r="AL52" s="42"/>
      <c r="AM52" s="42"/>
      <c r="AN52" s="42"/>
      <c r="AO52" s="42"/>
      <c r="AP52" s="42"/>
      <c r="AQ52" s="42"/>
      <c r="AR52" s="63"/>
      <c r="AS52" s="6">
        <f t="shared" si="2"/>
        <v>52</v>
      </c>
    </row>
    <row r="53" spans="1:45" ht="14.4" x14ac:dyDescent="0.3">
      <c r="A53" s="4" t="str">
        <f>IF(HLOOKUP('Outil CCTP JELD-WEN'!$B$5,$AT$1:$CH$248,AS53,FALSE)=0,"",HLOOKUP('Outil CCTP JELD-WEN'!$B$5,$AT$1:$CH$248,AS53,FALSE))</f>
        <v/>
      </c>
      <c r="C53" s="8" t="s">
        <v>81</v>
      </c>
      <c r="D53" s="42"/>
      <c r="E53" s="42"/>
      <c r="F53" s="42"/>
      <c r="G53" s="42"/>
      <c r="H53" s="46"/>
      <c r="I53" s="42"/>
      <c r="J53" s="42" t="s">
        <v>38</v>
      </c>
      <c r="K53" s="42"/>
      <c r="L53" s="42"/>
      <c r="M53" s="42"/>
      <c r="N53" s="42"/>
      <c r="O53" s="42"/>
      <c r="P53" s="42"/>
      <c r="Q53" s="42"/>
      <c r="R53" s="42"/>
      <c r="S53" s="42"/>
      <c r="T53" s="42"/>
      <c r="U53" s="42"/>
      <c r="V53" s="42"/>
      <c r="W53" s="42"/>
      <c r="X53" s="42" t="s">
        <v>38</v>
      </c>
      <c r="Y53" s="42"/>
      <c r="Z53" s="42" t="s">
        <v>38</v>
      </c>
      <c r="AA53" s="42"/>
      <c r="AB53" s="42"/>
      <c r="AC53" s="42"/>
      <c r="AD53" s="42"/>
      <c r="AE53" s="42"/>
      <c r="AF53" s="42"/>
      <c r="AG53" s="42"/>
      <c r="AH53" s="42"/>
      <c r="AI53" s="42"/>
      <c r="AJ53" s="42"/>
      <c r="AK53" s="42"/>
      <c r="AL53" s="42"/>
      <c r="AM53" s="42"/>
      <c r="AN53" s="42"/>
      <c r="AO53" s="42"/>
      <c r="AP53" s="42"/>
      <c r="AQ53" s="42"/>
      <c r="AR53" s="63"/>
      <c r="AS53" s="6">
        <f t="shared" si="2"/>
        <v>53</v>
      </c>
    </row>
    <row r="54" spans="1:45" ht="14.4" x14ac:dyDescent="0.3">
      <c r="A54" s="4" t="str">
        <f>IF(HLOOKUP('Outil CCTP JELD-WEN'!$B$5,$AT$1:$CH$248,AS54,FALSE)=0,"",HLOOKUP('Outil CCTP JELD-WEN'!$B$5,$AT$1:$CH$248,AS54,FALSE))</f>
        <v/>
      </c>
      <c r="C54" s="8" t="s">
        <v>82</v>
      </c>
      <c r="D54" s="42"/>
      <c r="E54" s="42"/>
      <c r="F54" s="42"/>
      <c r="G54" s="42"/>
      <c r="H54" s="46"/>
      <c r="I54" s="42"/>
      <c r="J54" s="42" t="s">
        <v>38</v>
      </c>
      <c r="K54" s="42"/>
      <c r="L54" s="42"/>
      <c r="M54" s="42"/>
      <c r="N54" s="42"/>
      <c r="O54" s="42"/>
      <c r="P54" s="42"/>
      <c r="Q54" s="42"/>
      <c r="R54" s="42"/>
      <c r="S54" s="42"/>
      <c r="T54" s="42"/>
      <c r="U54" s="42"/>
      <c r="V54" s="42"/>
      <c r="W54" s="42"/>
      <c r="X54" s="42" t="s">
        <v>38</v>
      </c>
      <c r="Y54" s="42"/>
      <c r="Z54" s="42" t="s">
        <v>38</v>
      </c>
      <c r="AA54" s="42"/>
      <c r="AB54" s="42"/>
      <c r="AC54" s="42"/>
      <c r="AD54" s="42"/>
      <c r="AE54" s="42"/>
      <c r="AF54" s="42"/>
      <c r="AG54" s="42"/>
      <c r="AH54" s="42"/>
      <c r="AI54" s="42"/>
      <c r="AJ54" s="42"/>
      <c r="AK54" s="42"/>
      <c r="AL54" s="42"/>
      <c r="AM54" s="42"/>
      <c r="AN54" s="42"/>
      <c r="AO54" s="42"/>
      <c r="AP54" s="42"/>
      <c r="AQ54" s="42"/>
      <c r="AR54" s="63"/>
      <c r="AS54" s="6">
        <f t="shared" si="2"/>
        <v>54</v>
      </c>
    </row>
    <row r="55" spans="1:45" ht="14.4" x14ac:dyDescent="0.3">
      <c r="A55" s="4" t="str">
        <f>IF(HLOOKUP('Outil CCTP JELD-WEN'!$B$5,$AT$1:$CH$248,AS55,FALSE)=0,"",HLOOKUP('Outil CCTP JELD-WEN'!$B$5,$AT$1:$CH$248,AS55,FALSE))</f>
        <v/>
      </c>
      <c r="C55" s="8" t="s">
        <v>83</v>
      </c>
      <c r="D55" s="42"/>
      <c r="E55" s="42"/>
      <c r="F55" s="42"/>
      <c r="G55" s="42"/>
      <c r="H55" s="46"/>
      <c r="I55" s="42"/>
      <c r="J55" s="42" t="s">
        <v>38</v>
      </c>
      <c r="K55" s="42"/>
      <c r="L55" s="42"/>
      <c r="M55" s="42"/>
      <c r="N55" s="42"/>
      <c r="O55" s="42"/>
      <c r="P55" s="42"/>
      <c r="Q55" s="42"/>
      <c r="R55" s="42"/>
      <c r="S55" s="42"/>
      <c r="T55" s="42"/>
      <c r="U55" s="42"/>
      <c r="V55" s="42"/>
      <c r="W55" s="42"/>
      <c r="X55" s="42" t="s">
        <v>38</v>
      </c>
      <c r="Y55" s="42"/>
      <c r="Z55" s="42" t="s">
        <v>38</v>
      </c>
      <c r="AA55" s="42"/>
      <c r="AB55" s="42"/>
      <c r="AC55" s="42"/>
      <c r="AD55" s="42"/>
      <c r="AE55" s="42"/>
      <c r="AF55" s="42"/>
      <c r="AG55" s="42"/>
      <c r="AH55" s="42"/>
      <c r="AI55" s="42"/>
      <c r="AJ55" s="42"/>
      <c r="AK55" s="42"/>
      <c r="AL55" s="42"/>
      <c r="AM55" s="42"/>
      <c r="AN55" s="42"/>
      <c r="AO55" s="42"/>
      <c r="AP55" s="42"/>
      <c r="AQ55" s="42"/>
      <c r="AR55" s="63"/>
      <c r="AS55" s="6">
        <f t="shared" si="2"/>
        <v>55</v>
      </c>
    </row>
    <row r="56" spans="1:45" ht="14.4" x14ac:dyDescent="0.3">
      <c r="A56" s="4" t="str">
        <f>IF(HLOOKUP('Outil CCTP JELD-WEN'!$B$5,$AT$1:$CH$248,AS56,FALSE)=0,"",HLOOKUP('Outil CCTP JELD-WEN'!$B$5,$AT$1:$CH$248,AS56,FALSE))</f>
        <v/>
      </c>
      <c r="C56" s="8" t="s">
        <v>84</v>
      </c>
      <c r="D56" s="42"/>
      <c r="E56" s="42"/>
      <c r="F56" s="42"/>
      <c r="G56" s="42"/>
      <c r="H56" s="46"/>
      <c r="I56" s="42"/>
      <c r="J56" s="42" t="s">
        <v>38</v>
      </c>
      <c r="K56" s="42"/>
      <c r="L56" s="42"/>
      <c r="M56" s="42"/>
      <c r="N56" s="42"/>
      <c r="O56" s="42"/>
      <c r="P56" s="42"/>
      <c r="Q56" s="42"/>
      <c r="R56" s="42"/>
      <c r="S56" s="42"/>
      <c r="T56" s="42"/>
      <c r="U56" s="42"/>
      <c r="V56" s="42"/>
      <c r="W56" s="42"/>
      <c r="X56" s="42" t="s">
        <v>38</v>
      </c>
      <c r="Y56" s="42"/>
      <c r="Z56" s="42" t="s">
        <v>38</v>
      </c>
      <c r="AA56" s="42"/>
      <c r="AB56" s="42"/>
      <c r="AC56" s="42"/>
      <c r="AD56" s="42"/>
      <c r="AE56" s="42"/>
      <c r="AF56" s="42"/>
      <c r="AG56" s="42"/>
      <c r="AH56" s="42"/>
      <c r="AI56" s="42"/>
      <c r="AJ56" s="42"/>
      <c r="AK56" s="42"/>
      <c r="AL56" s="42"/>
      <c r="AM56" s="42"/>
      <c r="AN56" s="42"/>
      <c r="AO56" s="42"/>
      <c r="AP56" s="42"/>
      <c r="AQ56" s="42"/>
      <c r="AR56" s="63"/>
      <c r="AS56" s="6">
        <f t="shared" si="2"/>
        <v>56</v>
      </c>
    </row>
    <row r="57" spans="1:45" ht="14.4" x14ac:dyDescent="0.3">
      <c r="A57" s="4" t="str">
        <f>IF(HLOOKUP('Outil CCTP JELD-WEN'!$B$5,$AT$1:$CH$248,AS57,FALSE)=0,"",HLOOKUP('Outil CCTP JELD-WEN'!$B$5,$AT$1:$CH$248,AS57,FALSE))</f>
        <v/>
      </c>
      <c r="C57" s="8" t="s">
        <v>85</v>
      </c>
      <c r="D57" s="42"/>
      <c r="E57" s="42"/>
      <c r="F57" s="42"/>
      <c r="G57" s="42"/>
      <c r="H57" s="46"/>
      <c r="I57" s="42"/>
      <c r="J57" s="42" t="s">
        <v>38</v>
      </c>
      <c r="K57" s="42"/>
      <c r="L57" s="42"/>
      <c r="M57" s="42"/>
      <c r="N57" s="42"/>
      <c r="O57" s="42"/>
      <c r="P57" s="42"/>
      <c r="Q57" s="42"/>
      <c r="R57" s="42"/>
      <c r="S57" s="42"/>
      <c r="T57" s="42"/>
      <c r="U57" s="42"/>
      <c r="V57" s="42"/>
      <c r="W57" s="42"/>
      <c r="X57" s="42" t="s">
        <v>38</v>
      </c>
      <c r="Y57" s="42"/>
      <c r="Z57" s="42" t="s">
        <v>38</v>
      </c>
      <c r="AA57" s="42"/>
      <c r="AB57" s="42"/>
      <c r="AC57" s="42"/>
      <c r="AD57" s="42"/>
      <c r="AE57" s="42"/>
      <c r="AF57" s="42"/>
      <c r="AG57" s="42"/>
      <c r="AH57" s="42"/>
      <c r="AI57" s="42"/>
      <c r="AJ57" s="42"/>
      <c r="AK57" s="42"/>
      <c r="AL57" s="42"/>
      <c r="AM57" s="42"/>
      <c r="AN57" s="42"/>
      <c r="AO57" s="42"/>
      <c r="AP57" s="42"/>
      <c r="AQ57" s="42"/>
      <c r="AR57" s="63"/>
      <c r="AS57" s="6">
        <f t="shared" si="2"/>
        <v>57</v>
      </c>
    </row>
    <row r="58" spans="1:45" ht="14.4" x14ac:dyDescent="0.3">
      <c r="A58" s="4" t="str">
        <f>IF(HLOOKUP('Outil CCTP JELD-WEN'!$B$5,$AT$1:$CH$248,AS58,FALSE)=0,"",HLOOKUP('Outil CCTP JELD-WEN'!$B$5,$AT$1:$CH$248,AS58,FALSE))</f>
        <v/>
      </c>
      <c r="C58" s="8" t="s">
        <v>86</v>
      </c>
      <c r="D58" s="42"/>
      <c r="E58" s="42"/>
      <c r="F58" s="42"/>
      <c r="G58" s="42"/>
      <c r="H58" s="46"/>
      <c r="I58" s="42"/>
      <c r="J58" s="42" t="s">
        <v>38</v>
      </c>
      <c r="K58" s="42"/>
      <c r="L58" s="42"/>
      <c r="M58" s="42"/>
      <c r="N58" s="42"/>
      <c r="O58" s="42"/>
      <c r="P58" s="42"/>
      <c r="Q58" s="42"/>
      <c r="R58" s="42"/>
      <c r="S58" s="42"/>
      <c r="T58" s="42"/>
      <c r="U58" s="42"/>
      <c r="V58" s="42"/>
      <c r="W58" s="42"/>
      <c r="X58" s="42" t="s">
        <v>38</v>
      </c>
      <c r="Y58" s="42"/>
      <c r="Z58" s="42" t="s">
        <v>38</v>
      </c>
      <c r="AA58" s="42"/>
      <c r="AB58" s="42"/>
      <c r="AC58" s="42"/>
      <c r="AD58" s="42"/>
      <c r="AE58" s="42"/>
      <c r="AF58" s="42"/>
      <c r="AG58" s="42"/>
      <c r="AH58" s="42"/>
      <c r="AI58" s="42"/>
      <c r="AJ58" s="42"/>
      <c r="AK58" s="42"/>
      <c r="AL58" s="42"/>
      <c r="AM58" s="42"/>
      <c r="AN58" s="42"/>
      <c r="AO58" s="42"/>
      <c r="AP58" s="42"/>
      <c r="AQ58" s="42"/>
      <c r="AR58" s="63"/>
      <c r="AS58" s="6">
        <f t="shared" si="2"/>
        <v>58</v>
      </c>
    </row>
    <row r="59" spans="1:45" ht="14.4" x14ac:dyDescent="0.3">
      <c r="A59" s="4" t="str">
        <f>IF(HLOOKUP('Outil CCTP JELD-WEN'!$B$5,$AT$1:$CH$248,AS59,FALSE)=0,"",HLOOKUP('Outil CCTP JELD-WEN'!$B$5,$AT$1:$CH$248,AS59,FALSE))</f>
        <v/>
      </c>
      <c r="C59" s="8" t="s">
        <v>87</v>
      </c>
      <c r="D59" s="42"/>
      <c r="E59" s="42"/>
      <c r="F59" s="42"/>
      <c r="G59" s="42"/>
      <c r="H59" s="46"/>
      <c r="I59" s="42"/>
      <c r="J59" s="42" t="s">
        <v>38</v>
      </c>
      <c r="K59" s="42"/>
      <c r="L59" s="42"/>
      <c r="M59" s="42"/>
      <c r="N59" s="42"/>
      <c r="O59" s="42"/>
      <c r="P59" s="42"/>
      <c r="Q59" s="42"/>
      <c r="R59" s="42"/>
      <c r="S59" s="42"/>
      <c r="T59" s="42"/>
      <c r="U59" s="42"/>
      <c r="V59" s="42"/>
      <c r="W59" s="42"/>
      <c r="X59" s="42" t="s">
        <v>38</v>
      </c>
      <c r="Y59" s="42"/>
      <c r="Z59" s="42" t="s">
        <v>38</v>
      </c>
      <c r="AA59" s="42"/>
      <c r="AB59" s="42"/>
      <c r="AC59" s="42"/>
      <c r="AD59" s="42"/>
      <c r="AE59" s="42"/>
      <c r="AF59" s="42"/>
      <c r="AG59" s="42"/>
      <c r="AH59" s="42"/>
      <c r="AI59" s="42"/>
      <c r="AJ59" s="42"/>
      <c r="AK59" s="42"/>
      <c r="AL59" s="42"/>
      <c r="AM59" s="42"/>
      <c r="AN59" s="42"/>
      <c r="AO59" s="42"/>
      <c r="AP59" s="42"/>
      <c r="AQ59" s="42"/>
      <c r="AR59" s="63"/>
      <c r="AS59" s="6">
        <f t="shared" si="2"/>
        <v>59</v>
      </c>
    </row>
    <row r="60" spans="1:45" ht="14.4" x14ac:dyDescent="0.3">
      <c r="A60" s="4" t="str">
        <f>IF(HLOOKUP('Outil CCTP JELD-WEN'!$B$5,$AT$1:$CH$248,AS60,FALSE)=0,"",HLOOKUP('Outil CCTP JELD-WEN'!$B$5,$AT$1:$CH$248,AS60,FALSE))</f>
        <v/>
      </c>
      <c r="C60" s="8" t="s">
        <v>88</v>
      </c>
      <c r="D60" s="42"/>
      <c r="E60" s="42"/>
      <c r="F60" s="42"/>
      <c r="G60" s="42"/>
      <c r="H60" s="46"/>
      <c r="I60" s="42"/>
      <c r="J60" s="42" t="s">
        <v>38</v>
      </c>
      <c r="K60" s="42"/>
      <c r="L60" s="42"/>
      <c r="M60" s="42"/>
      <c r="N60" s="42"/>
      <c r="O60" s="42"/>
      <c r="P60" s="42"/>
      <c r="Q60" s="42"/>
      <c r="R60" s="42"/>
      <c r="S60" s="42"/>
      <c r="T60" s="42"/>
      <c r="U60" s="42"/>
      <c r="V60" s="42"/>
      <c r="W60" s="42"/>
      <c r="X60" s="42" t="s">
        <v>38</v>
      </c>
      <c r="Y60" s="42"/>
      <c r="Z60" s="42" t="s">
        <v>38</v>
      </c>
      <c r="AA60" s="42"/>
      <c r="AB60" s="42"/>
      <c r="AC60" s="42"/>
      <c r="AD60" s="42"/>
      <c r="AE60" s="42"/>
      <c r="AF60" s="42"/>
      <c r="AG60" s="42"/>
      <c r="AH60" s="42"/>
      <c r="AI60" s="42"/>
      <c r="AJ60" s="42"/>
      <c r="AK60" s="42"/>
      <c r="AL60" s="42"/>
      <c r="AM60" s="42"/>
      <c r="AN60" s="42"/>
      <c r="AO60" s="42"/>
      <c r="AP60" s="42"/>
      <c r="AQ60" s="42"/>
      <c r="AR60" s="63"/>
      <c r="AS60" s="6">
        <f t="shared" si="2"/>
        <v>60</v>
      </c>
    </row>
    <row r="61" spans="1:45" ht="14.4" x14ac:dyDescent="0.3">
      <c r="A61" s="4" t="str">
        <f>IF(HLOOKUP('Outil CCTP JELD-WEN'!$B$5,$AT$1:$CH$248,AS61,FALSE)=0,"",HLOOKUP('Outil CCTP JELD-WEN'!$B$5,$AT$1:$CH$248,AS61,FALSE))</f>
        <v/>
      </c>
      <c r="C61" s="8" t="s">
        <v>89</v>
      </c>
      <c r="D61" s="42"/>
      <c r="E61" s="42"/>
      <c r="F61" s="42"/>
      <c r="G61" s="42"/>
      <c r="H61" s="46"/>
      <c r="I61" s="42"/>
      <c r="J61" s="42" t="s">
        <v>38</v>
      </c>
      <c r="K61" s="42"/>
      <c r="L61" s="42"/>
      <c r="M61" s="42"/>
      <c r="N61" s="42"/>
      <c r="O61" s="42"/>
      <c r="P61" s="42"/>
      <c r="Q61" s="42"/>
      <c r="R61" s="42"/>
      <c r="S61" s="42"/>
      <c r="T61" s="42"/>
      <c r="U61" s="42"/>
      <c r="V61" s="42"/>
      <c r="W61" s="42"/>
      <c r="X61" s="42" t="s">
        <v>38</v>
      </c>
      <c r="Y61" s="42"/>
      <c r="Z61" s="42" t="s">
        <v>38</v>
      </c>
      <c r="AA61" s="42"/>
      <c r="AB61" s="42"/>
      <c r="AC61" s="42"/>
      <c r="AD61" s="42"/>
      <c r="AE61" s="42"/>
      <c r="AF61" s="42"/>
      <c r="AG61" s="42"/>
      <c r="AH61" s="42"/>
      <c r="AI61" s="42"/>
      <c r="AJ61" s="42"/>
      <c r="AK61" s="42"/>
      <c r="AL61" s="42"/>
      <c r="AM61" s="42"/>
      <c r="AN61" s="42"/>
      <c r="AO61" s="42"/>
      <c r="AP61" s="42"/>
      <c r="AQ61" s="42"/>
      <c r="AR61" s="63"/>
      <c r="AS61" s="6">
        <f t="shared" si="2"/>
        <v>61</v>
      </c>
    </row>
    <row r="62" spans="1:45" ht="14.4" x14ac:dyDescent="0.3">
      <c r="A62" s="4" t="str">
        <f>IF(HLOOKUP('Outil CCTP JELD-WEN'!$B$5,$AT$1:$CH$248,AS62,FALSE)=0,"",HLOOKUP('Outil CCTP JELD-WEN'!$B$5,$AT$1:$CH$248,AS62,FALSE))</f>
        <v/>
      </c>
      <c r="C62" s="8" t="s">
        <v>90</v>
      </c>
      <c r="D62" s="42"/>
      <c r="E62" s="42"/>
      <c r="F62" s="42"/>
      <c r="G62" s="42"/>
      <c r="H62" s="46"/>
      <c r="I62" s="42"/>
      <c r="J62" s="42"/>
      <c r="K62" s="42" t="s">
        <v>38</v>
      </c>
      <c r="L62" s="42"/>
      <c r="M62" s="42"/>
      <c r="N62" s="42"/>
      <c r="O62" s="42"/>
      <c r="P62" s="42"/>
      <c r="Q62" s="42"/>
      <c r="R62" s="42"/>
      <c r="S62" s="42"/>
      <c r="T62" s="42"/>
      <c r="U62" s="42"/>
      <c r="V62" s="42"/>
      <c r="W62" s="42"/>
      <c r="X62" s="42"/>
      <c r="Y62" s="42"/>
      <c r="Z62" s="42"/>
      <c r="AA62" s="42" t="s">
        <v>38</v>
      </c>
      <c r="AB62" s="42"/>
      <c r="AC62" s="42"/>
      <c r="AD62" s="42"/>
      <c r="AE62" s="42"/>
      <c r="AF62" s="42"/>
      <c r="AG62" s="42"/>
      <c r="AH62" s="42"/>
      <c r="AI62" s="42"/>
      <c r="AJ62" s="42"/>
      <c r="AK62" s="42"/>
      <c r="AL62" s="42"/>
      <c r="AM62" s="42"/>
      <c r="AN62" s="42"/>
      <c r="AO62" s="42"/>
      <c r="AP62" s="42"/>
      <c r="AQ62" s="42"/>
      <c r="AR62" s="63"/>
      <c r="AS62" s="6">
        <f t="shared" si="2"/>
        <v>62</v>
      </c>
    </row>
    <row r="63" spans="1:45" ht="14.4" x14ac:dyDescent="0.3">
      <c r="A63" s="4" t="str">
        <f>IF(HLOOKUP('Outil CCTP JELD-WEN'!$B$5,$AT$1:$CH$248,AS63,FALSE)=0,"",HLOOKUP('Outil CCTP JELD-WEN'!$B$5,$AT$1:$CH$248,AS63,FALSE))</f>
        <v/>
      </c>
      <c r="C63" s="8" t="s">
        <v>91</v>
      </c>
      <c r="D63" s="42"/>
      <c r="E63" s="42"/>
      <c r="F63" s="42"/>
      <c r="G63" s="42"/>
      <c r="H63" s="46"/>
      <c r="I63" s="42"/>
      <c r="J63" s="42"/>
      <c r="K63" s="42" t="s">
        <v>38</v>
      </c>
      <c r="L63" s="42"/>
      <c r="M63" s="42"/>
      <c r="N63" s="42"/>
      <c r="O63" s="42"/>
      <c r="P63" s="42"/>
      <c r="Q63" s="42"/>
      <c r="R63" s="42"/>
      <c r="S63" s="42"/>
      <c r="T63" s="42"/>
      <c r="U63" s="42"/>
      <c r="V63" s="42"/>
      <c r="W63" s="42"/>
      <c r="X63" s="42"/>
      <c r="Y63" s="42"/>
      <c r="Z63" s="42"/>
      <c r="AA63" s="42" t="s">
        <v>38</v>
      </c>
      <c r="AB63" s="42"/>
      <c r="AC63" s="42"/>
      <c r="AD63" s="42"/>
      <c r="AE63" s="42"/>
      <c r="AF63" s="42"/>
      <c r="AG63" s="42"/>
      <c r="AH63" s="42"/>
      <c r="AI63" s="42"/>
      <c r="AJ63" s="42"/>
      <c r="AK63" s="42"/>
      <c r="AL63" s="42"/>
      <c r="AM63" s="42"/>
      <c r="AN63" s="42"/>
      <c r="AO63" s="42"/>
      <c r="AP63" s="42"/>
      <c r="AQ63" s="42"/>
      <c r="AR63" s="63"/>
      <c r="AS63" s="6">
        <f t="shared" si="2"/>
        <v>63</v>
      </c>
    </row>
    <row r="64" spans="1:45" ht="14.4" x14ac:dyDescent="0.3">
      <c r="A64" s="4" t="str">
        <f>IF(HLOOKUP('Outil CCTP JELD-WEN'!$B$5,$AT$1:$CH$248,AS64,FALSE)=0,"",HLOOKUP('Outil CCTP JELD-WEN'!$B$5,$AT$1:$CH$248,AS64,FALSE))</f>
        <v/>
      </c>
      <c r="C64" s="8" t="s">
        <v>92</v>
      </c>
      <c r="D64" s="42"/>
      <c r="E64" s="42"/>
      <c r="F64" s="42"/>
      <c r="G64" s="42"/>
      <c r="H64" s="46"/>
      <c r="I64" s="42"/>
      <c r="J64" s="42"/>
      <c r="K64" s="42" t="s">
        <v>38</v>
      </c>
      <c r="L64" s="42"/>
      <c r="M64" s="42"/>
      <c r="N64" s="42"/>
      <c r="O64" s="42"/>
      <c r="P64" s="42"/>
      <c r="Q64" s="42"/>
      <c r="R64" s="42"/>
      <c r="S64" s="42"/>
      <c r="T64" s="42"/>
      <c r="U64" s="42"/>
      <c r="V64" s="42"/>
      <c r="W64" s="42"/>
      <c r="X64" s="42"/>
      <c r="Y64" s="42"/>
      <c r="Z64" s="42"/>
      <c r="AA64" s="42" t="s">
        <v>38</v>
      </c>
      <c r="AB64" s="42"/>
      <c r="AC64" s="42"/>
      <c r="AD64" s="42"/>
      <c r="AE64" s="42"/>
      <c r="AF64" s="42"/>
      <c r="AG64" s="42"/>
      <c r="AH64" s="42"/>
      <c r="AI64" s="42"/>
      <c r="AJ64" s="42"/>
      <c r="AK64" s="42"/>
      <c r="AL64" s="42"/>
      <c r="AM64" s="42"/>
      <c r="AN64" s="42"/>
      <c r="AO64" s="42"/>
      <c r="AP64" s="42"/>
      <c r="AQ64" s="42"/>
      <c r="AR64" s="63"/>
      <c r="AS64" s="6">
        <f t="shared" si="2"/>
        <v>64</v>
      </c>
    </row>
    <row r="65" spans="1:45" ht="14.4" x14ac:dyDescent="0.3">
      <c r="A65" s="4" t="str">
        <f>IF(HLOOKUP('Outil CCTP JELD-WEN'!$B$5,$AT$1:$CH$248,AS65,FALSE)=0,"",HLOOKUP('Outil CCTP JELD-WEN'!$B$5,$AT$1:$CH$248,AS65,FALSE))</f>
        <v/>
      </c>
      <c r="C65" s="8" t="s">
        <v>93</v>
      </c>
      <c r="D65" s="42"/>
      <c r="E65" s="42"/>
      <c r="F65" s="42"/>
      <c r="G65" s="42"/>
      <c r="H65" s="46"/>
      <c r="I65" s="42"/>
      <c r="J65" s="42"/>
      <c r="K65" s="42" t="s">
        <v>38</v>
      </c>
      <c r="L65" s="42"/>
      <c r="M65" s="42"/>
      <c r="N65" s="42"/>
      <c r="O65" s="42"/>
      <c r="P65" s="42"/>
      <c r="Q65" s="42"/>
      <c r="R65" s="42"/>
      <c r="S65" s="42"/>
      <c r="T65" s="42"/>
      <c r="U65" s="42"/>
      <c r="V65" s="42"/>
      <c r="W65" s="42"/>
      <c r="X65" s="42"/>
      <c r="Y65" s="42"/>
      <c r="Z65" s="42"/>
      <c r="AA65" s="42" t="s">
        <v>38</v>
      </c>
      <c r="AB65" s="42"/>
      <c r="AC65" s="42"/>
      <c r="AD65" s="42"/>
      <c r="AE65" s="42"/>
      <c r="AF65" s="42"/>
      <c r="AG65" s="42"/>
      <c r="AH65" s="42"/>
      <c r="AI65" s="42"/>
      <c r="AJ65" s="42"/>
      <c r="AK65" s="42"/>
      <c r="AL65" s="42"/>
      <c r="AM65" s="42"/>
      <c r="AN65" s="42"/>
      <c r="AO65" s="42"/>
      <c r="AP65" s="42"/>
      <c r="AQ65" s="42"/>
      <c r="AR65" s="63"/>
      <c r="AS65" s="6">
        <f t="shared" si="2"/>
        <v>65</v>
      </c>
    </row>
    <row r="66" spans="1:45" ht="14.4" x14ac:dyDescent="0.3">
      <c r="A66" s="4" t="str">
        <f>IF(HLOOKUP('Outil CCTP JELD-WEN'!$B$5,$AT$1:$CH$248,AS66,FALSE)=0,"",HLOOKUP('Outil CCTP JELD-WEN'!$B$5,$AT$1:$CH$248,AS66,FALSE))</f>
        <v/>
      </c>
      <c r="C66" s="8" t="s">
        <v>94</v>
      </c>
      <c r="D66" s="42"/>
      <c r="E66" s="42"/>
      <c r="F66" s="42"/>
      <c r="G66" s="42"/>
      <c r="H66" s="46"/>
      <c r="I66" s="42"/>
      <c r="J66" s="42"/>
      <c r="K66" s="42" t="s">
        <v>38</v>
      </c>
      <c r="L66" s="42"/>
      <c r="M66" s="42"/>
      <c r="N66" s="42"/>
      <c r="O66" s="42"/>
      <c r="P66" s="42"/>
      <c r="Q66" s="42"/>
      <c r="R66" s="42"/>
      <c r="S66" s="42"/>
      <c r="T66" s="42"/>
      <c r="U66" s="42"/>
      <c r="V66" s="42"/>
      <c r="W66" s="42"/>
      <c r="X66" s="42"/>
      <c r="Y66" s="42"/>
      <c r="Z66" s="42"/>
      <c r="AA66" s="42" t="s">
        <v>38</v>
      </c>
      <c r="AB66" s="42"/>
      <c r="AC66" s="42"/>
      <c r="AD66" s="42"/>
      <c r="AE66" s="42"/>
      <c r="AF66" s="42"/>
      <c r="AG66" s="42"/>
      <c r="AH66" s="42"/>
      <c r="AI66" s="42"/>
      <c r="AJ66" s="42"/>
      <c r="AK66" s="42"/>
      <c r="AL66" s="42"/>
      <c r="AM66" s="42"/>
      <c r="AN66" s="42"/>
      <c r="AO66" s="42"/>
      <c r="AP66" s="42"/>
      <c r="AQ66" s="42"/>
      <c r="AR66" s="63"/>
      <c r="AS66" s="6">
        <f t="shared" si="2"/>
        <v>66</v>
      </c>
    </row>
    <row r="67" spans="1:45" ht="14.4" x14ac:dyDescent="0.3">
      <c r="A67" s="4" t="str">
        <f>IF(HLOOKUP('Outil CCTP JELD-WEN'!$B$5,$AT$1:$CH$248,AS67,FALSE)=0,"",HLOOKUP('Outil CCTP JELD-WEN'!$B$5,$AT$1:$CH$248,AS67,FALSE))</f>
        <v/>
      </c>
      <c r="C67" s="8" t="s">
        <v>95</v>
      </c>
      <c r="D67" s="42"/>
      <c r="E67" s="42"/>
      <c r="F67" s="42"/>
      <c r="G67" s="42"/>
      <c r="H67" s="46"/>
      <c r="I67" s="42"/>
      <c r="J67" s="42"/>
      <c r="K67" s="42" t="s">
        <v>38</v>
      </c>
      <c r="L67" s="42"/>
      <c r="M67" s="42"/>
      <c r="N67" s="42"/>
      <c r="O67" s="42"/>
      <c r="P67" s="42"/>
      <c r="Q67" s="42"/>
      <c r="R67" s="42"/>
      <c r="S67" s="42"/>
      <c r="T67" s="42"/>
      <c r="U67" s="42"/>
      <c r="V67" s="42"/>
      <c r="W67" s="42"/>
      <c r="X67" s="42"/>
      <c r="Y67" s="42"/>
      <c r="Z67" s="42"/>
      <c r="AA67" s="42" t="s">
        <v>38</v>
      </c>
      <c r="AB67" s="42"/>
      <c r="AC67" s="42"/>
      <c r="AD67" s="42"/>
      <c r="AE67" s="42"/>
      <c r="AF67" s="42"/>
      <c r="AG67" s="42"/>
      <c r="AH67" s="42"/>
      <c r="AI67" s="42"/>
      <c r="AJ67" s="42"/>
      <c r="AK67" s="42"/>
      <c r="AL67" s="42"/>
      <c r="AM67" s="42"/>
      <c r="AN67" s="42"/>
      <c r="AO67" s="42"/>
      <c r="AP67" s="42"/>
      <c r="AQ67" s="42"/>
      <c r="AR67" s="63"/>
      <c r="AS67" s="6">
        <f t="shared" ref="AS67:AS130" si="3">AS66+1</f>
        <v>67</v>
      </c>
    </row>
    <row r="68" spans="1:45" ht="14.4" x14ac:dyDescent="0.3">
      <c r="A68" s="4" t="str">
        <f>IF(HLOOKUP('Outil CCTP JELD-WEN'!$B$5,$AT$1:$CH$248,AS68,FALSE)=0,"",HLOOKUP('Outil CCTP JELD-WEN'!$B$5,$AT$1:$CH$248,AS68,FALSE))</f>
        <v/>
      </c>
      <c r="C68" s="8" t="s">
        <v>96</v>
      </c>
      <c r="D68" s="42"/>
      <c r="E68" s="42"/>
      <c r="F68" s="42"/>
      <c r="G68" s="42"/>
      <c r="H68" s="46"/>
      <c r="I68" s="42"/>
      <c r="J68" s="42"/>
      <c r="K68" s="42" t="s">
        <v>38</v>
      </c>
      <c r="L68" s="42"/>
      <c r="M68" s="42"/>
      <c r="N68" s="42"/>
      <c r="O68" s="42"/>
      <c r="P68" s="42"/>
      <c r="Q68" s="42"/>
      <c r="R68" s="42"/>
      <c r="S68" s="42"/>
      <c r="T68" s="42"/>
      <c r="U68" s="42"/>
      <c r="V68" s="42"/>
      <c r="W68" s="42"/>
      <c r="X68" s="42"/>
      <c r="Y68" s="42"/>
      <c r="Z68" s="42"/>
      <c r="AA68" s="42" t="s">
        <v>38</v>
      </c>
      <c r="AB68" s="42"/>
      <c r="AC68" s="42"/>
      <c r="AD68" s="42"/>
      <c r="AE68" s="42"/>
      <c r="AF68" s="42"/>
      <c r="AG68" s="42"/>
      <c r="AH68" s="42"/>
      <c r="AI68" s="42"/>
      <c r="AJ68" s="42"/>
      <c r="AK68" s="42"/>
      <c r="AL68" s="42"/>
      <c r="AM68" s="42"/>
      <c r="AN68" s="42"/>
      <c r="AO68" s="42"/>
      <c r="AP68" s="42"/>
      <c r="AQ68" s="42"/>
      <c r="AR68" s="63"/>
      <c r="AS68" s="6">
        <f t="shared" si="3"/>
        <v>68</v>
      </c>
    </row>
    <row r="69" spans="1:45" ht="14.4" x14ac:dyDescent="0.3">
      <c r="A69" s="4" t="str">
        <f>IF(HLOOKUP('Outil CCTP JELD-WEN'!$B$5,$AT$1:$CH$248,AS69,FALSE)=0,"",HLOOKUP('Outil CCTP JELD-WEN'!$B$5,$AT$1:$CH$248,AS69,FALSE))</f>
        <v/>
      </c>
      <c r="C69" s="8" t="s">
        <v>97</v>
      </c>
      <c r="D69" s="42"/>
      <c r="E69" s="42"/>
      <c r="F69" s="42"/>
      <c r="G69" s="42"/>
      <c r="H69" s="46"/>
      <c r="I69" s="42"/>
      <c r="J69" s="42"/>
      <c r="K69" s="42" t="s">
        <v>38</v>
      </c>
      <c r="L69" s="42"/>
      <c r="M69" s="42"/>
      <c r="N69" s="42"/>
      <c r="O69" s="42"/>
      <c r="P69" s="42"/>
      <c r="Q69" s="42"/>
      <c r="R69" s="42"/>
      <c r="S69" s="42"/>
      <c r="T69" s="42"/>
      <c r="U69" s="42"/>
      <c r="V69" s="42"/>
      <c r="W69" s="42"/>
      <c r="X69" s="42"/>
      <c r="Y69" s="42"/>
      <c r="Z69" s="42"/>
      <c r="AA69" s="42" t="s">
        <v>38</v>
      </c>
      <c r="AB69" s="42"/>
      <c r="AC69" s="42"/>
      <c r="AD69" s="42"/>
      <c r="AE69" s="42"/>
      <c r="AF69" s="42"/>
      <c r="AG69" s="42"/>
      <c r="AH69" s="42"/>
      <c r="AI69" s="42"/>
      <c r="AJ69" s="42"/>
      <c r="AK69" s="42"/>
      <c r="AL69" s="42"/>
      <c r="AM69" s="42"/>
      <c r="AN69" s="42"/>
      <c r="AO69" s="42"/>
      <c r="AP69" s="42"/>
      <c r="AQ69" s="42"/>
      <c r="AR69" s="63"/>
      <c r="AS69" s="6">
        <f t="shared" si="3"/>
        <v>69</v>
      </c>
    </row>
    <row r="70" spans="1:45" ht="14.4" x14ac:dyDescent="0.3">
      <c r="A70" s="4" t="str">
        <f>IF(HLOOKUP('Outil CCTP JELD-WEN'!$B$5,$AT$1:$CH$248,AS70,FALSE)=0,"",HLOOKUP('Outil CCTP JELD-WEN'!$B$5,$AT$1:$CH$248,AS70,FALSE))</f>
        <v/>
      </c>
      <c r="C70" s="8" t="s">
        <v>98</v>
      </c>
      <c r="D70" s="42"/>
      <c r="E70" s="42"/>
      <c r="F70" s="42"/>
      <c r="G70" s="42"/>
      <c r="H70" s="46"/>
      <c r="I70" s="42"/>
      <c r="J70" s="42"/>
      <c r="K70" s="42" t="s">
        <v>38</v>
      </c>
      <c r="L70" s="42"/>
      <c r="M70" s="42"/>
      <c r="N70" s="42"/>
      <c r="O70" s="42"/>
      <c r="P70" s="42"/>
      <c r="Q70" s="42"/>
      <c r="R70" s="42"/>
      <c r="S70" s="42"/>
      <c r="T70" s="42"/>
      <c r="U70" s="42"/>
      <c r="V70" s="42"/>
      <c r="W70" s="42"/>
      <c r="X70" s="42"/>
      <c r="Y70" s="42"/>
      <c r="Z70" s="42"/>
      <c r="AA70" s="42" t="s">
        <v>38</v>
      </c>
      <c r="AB70" s="42"/>
      <c r="AC70" s="42"/>
      <c r="AD70" s="42"/>
      <c r="AE70" s="42"/>
      <c r="AF70" s="42"/>
      <c r="AG70" s="42"/>
      <c r="AH70" s="42"/>
      <c r="AI70" s="42"/>
      <c r="AJ70" s="42"/>
      <c r="AK70" s="42"/>
      <c r="AL70" s="42"/>
      <c r="AM70" s="42"/>
      <c r="AN70" s="42"/>
      <c r="AO70" s="42"/>
      <c r="AP70" s="42"/>
      <c r="AQ70" s="42"/>
      <c r="AR70" s="63"/>
      <c r="AS70" s="6">
        <f t="shared" si="3"/>
        <v>70</v>
      </c>
    </row>
    <row r="71" spans="1:45" ht="14.4" x14ac:dyDescent="0.3">
      <c r="A71" s="4" t="str">
        <f>IF(HLOOKUP('Outil CCTP JELD-WEN'!$B$5,$AT$1:$CH$248,AS71,FALSE)=0,"",HLOOKUP('Outil CCTP JELD-WEN'!$B$5,$AT$1:$CH$248,AS71,FALSE))</f>
        <v/>
      </c>
      <c r="C71" s="8" t="s">
        <v>99</v>
      </c>
      <c r="D71" s="42"/>
      <c r="E71" s="42"/>
      <c r="F71" s="42"/>
      <c r="G71" s="42"/>
      <c r="H71" s="46"/>
      <c r="I71" s="42"/>
      <c r="J71" s="42"/>
      <c r="K71" s="42" t="s">
        <v>38</v>
      </c>
      <c r="L71" s="42"/>
      <c r="M71" s="42"/>
      <c r="N71" s="42"/>
      <c r="O71" s="42"/>
      <c r="P71" s="42"/>
      <c r="Q71" s="42"/>
      <c r="R71" s="42"/>
      <c r="S71" s="42"/>
      <c r="T71" s="42"/>
      <c r="U71" s="42"/>
      <c r="V71" s="42"/>
      <c r="W71" s="42"/>
      <c r="X71" s="42"/>
      <c r="Y71" s="42"/>
      <c r="Z71" s="42"/>
      <c r="AA71" s="42" t="s">
        <v>38</v>
      </c>
      <c r="AB71" s="42"/>
      <c r="AC71" s="42"/>
      <c r="AD71" s="42"/>
      <c r="AE71" s="42"/>
      <c r="AF71" s="42"/>
      <c r="AG71" s="42"/>
      <c r="AH71" s="42"/>
      <c r="AI71" s="42"/>
      <c r="AJ71" s="42"/>
      <c r="AK71" s="42"/>
      <c r="AL71" s="42"/>
      <c r="AM71" s="42"/>
      <c r="AN71" s="42"/>
      <c r="AO71" s="42"/>
      <c r="AP71" s="42"/>
      <c r="AQ71" s="42"/>
      <c r="AR71" s="63"/>
      <c r="AS71" s="6">
        <f t="shared" si="3"/>
        <v>71</v>
      </c>
    </row>
    <row r="72" spans="1:45" ht="14.4" x14ac:dyDescent="0.3">
      <c r="A72" s="4" t="str">
        <f>IF(HLOOKUP('Outil CCTP JELD-WEN'!$B$5,$AT$1:$CH$248,AS72,FALSE)=0,"",HLOOKUP('Outil CCTP JELD-WEN'!$B$5,$AT$1:$CH$248,AS72,FALSE))</f>
        <v/>
      </c>
      <c r="C72" s="8" t="s">
        <v>100</v>
      </c>
      <c r="D72" s="42"/>
      <c r="E72" s="42"/>
      <c r="F72" s="42"/>
      <c r="G72" s="42"/>
      <c r="H72" s="46"/>
      <c r="I72" s="42"/>
      <c r="J72" s="42"/>
      <c r="K72" s="42" t="s">
        <v>38</v>
      </c>
      <c r="L72" s="42"/>
      <c r="M72" s="42"/>
      <c r="N72" s="42"/>
      <c r="O72" s="42"/>
      <c r="P72" s="42"/>
      <c r="Q72" s="42"/>
      <c r="R72" s="42"/>
      <c r="S72" s="42"/>
      <c r="T72" s="42"/>
      <c r="U72" s="42"/>
      <c r="V72" s="42"/>
      <c r="W72" s="42"/>
      <c r="X72" s="42"/>
      <c r="Y72" s="42"/>
      <c r="Z72" s="42"/>
      <c r="AA72" s="42" t="s">
        <v>38</v>
      </c>
      <c r="AB72" s="42"/>
      <c r="AC72" s="42"/>
      <c r="AD72" s="42"/>
      <c r="AE72" s="42"/>
      <c r="AF72" s="42"/>
      <c r="AG72" s="42"/>
      <c r="AH72" s="42"/>
      <c r="AI72" s="42"/>
      <c r="AJ72" s="42"/>
      <c r="AK72" s="42"/>
      <c r="AL72" s="42"/>
      <c r="AM72" s="42"/>
      <c r="AN72" s="42"/>
      <c r="AO72" s="42"/>
      <c r="AP72" s="42"/>
      <c r="AQ72" s="42"/>
      <c r="AR72" s="63"/>
      <c r="AS72" s="6">
        <f t="shared" si="3"/>
        <v>72</v>
      </c>
    </row>
    <row r="73" spans="1:45" ht="14.4" x14ac:dyDescent="0.3">
      <c r="A73" s="4" t="str">
        <f>IF(HLOOKUP('Outil CCTP JELD-WEN'!$B$5,$AT$1:$CH$248,AS73,FALSE)=0,"",HLOOKUP('Outil CCTP JELD-WEN'!$B$5,$AT$1:$CH$248,AS73,FALSE))</f>
        <v/>
      </c>
      <c r="C73" s="8" t="s">
        <v>101</v>
      </c>
      <c r="D73" s="42"/>
      <c r="E73" s="42"/>
      <c r="F73" s="42"/>
      <c r="G73" s="42"/>
      <c r="H73" s="46"/>
      <c r="I73" s="42"/>
      <c r="J73" s="42"/>
      <c r="K73" s="42" t="s">
        <v>38</v>
      </c>
      <c r="L73" s="42"/>
      <c r="M73" s="42"/>
      <c r="N73" s="42"/>
      <c r="O73" s="42"/>
      <c r="P73" s="42"/>
      <c r="Q73" s="42"/>
      <c r="R73" s="42"/>
      <c r="S73" s="42"/>
      <c r="T73" s="42"/>
      <c r="U73" s="42"/>
      <c r="V73" s="42"/>
      <c r="W73" s="42"/>
      <c r="X73" s="42"/>
      <c r="Y73" s="42"/>
      <c r="Z73" s="42"/>
      <c r="AA73" s="42" t="s">
        <v>38</v>
      </c>
      <c r="AB73" s="42"/>
      <c r="AC73" s="42"/>
      <c r="AD73" s="42"/>
      <c r="AE73" s="42"/>
      <c r="AF73" s="42"/>
      <c r="AG73" s="42"/>
      <c r="AH73" s="42"/>
      <c r="AI73" s="42"/>
      <c r="AJ73" s="42"/>
      <c r="AK73" s="42"/>
      <c r="AL73" s="42"/>
      <c r="AM73" s="42"/>
      <c r="AN73" s="42"/>
      <c r="AO73" s="42"/>
      <c r="AP73" s="42"/>
      <c r="AQ73" s="42"/>
      <c r="AR73" s="63"/>
      <c r="AS73" s="6">
        <f t="shared" si="3"/>
        <v>73</v>
      </c>
    </row>
    <row r="74" spans="1:45" ht="14.4" x14ac:dyDescent="0.3">
      <c r="A74" s="4" t="str">
        <f>IF(HLOOKUP('Outil CCTP JELD-WEN'!$B$5,$AT$1:$CH$248,AS74,FALSE)=0,"",HLOOKUP('Outil CCTP JELD-WEN'!$B$5,$AT$1:$CH$248,AS74,FALSE))</f>
        <v/>
      </c>
      <c r="C74" s="8" t="s">
        <v>102</v>
      </c>
      <c r="D74" s="42"/>
      <c r="E74" s="42"/>
      <c r="F74" s="42"/>
      <c r="G74" s="42"/>
      <c r="H74" s="46"/>
      <c r="I74" s="42"/>
      <c r="J74" s="42"/>
      <c r="K74" s="42" t="s">
        <v>38</v>
      </c>
      <c r="L74" s="42"/>
      <c r="M74" s="42"/>
      <c r="N74" s="42"/>
      <c r="O74" s="42"/>
      <c r="P74" s="42"/>
      <c r="Q74" s="42"/>
      <c r="R74" s="42"/>
      <c r="S74" s="42"/>
      <c r="T74" s="42"/>
      <c r="U74" s="42"/>
      <c r="V74" s="42"/>
      <c r="W74" s="42"/>
      <c r="X74" s="42"/>
      <c r="Y74" s="42"/>
      <c r="Z74" s="42"/>
      <c r="AA74" s="42" t="s">
        <v>38</v>
      </c>
      <c r="AB74" s="42"/>
      <c r="AC74" s="42"/>
      <c r="AD74" s="42"/>
      <c r="AE74" s="42"/>
      <c r="AF74" s="42"/>
      <c r="AG74" s="42"/>
      <c r="AH74" s="42"/>
      <c r="AI74" s="42"/>
      <c r="AJ74" s="42"/>
      <c r="AK74" s="42"/>
      <c r="AL74" s="42"/>
      <c r="AM74" s="42"/>
      <c r="AN74" s="42"/>
      <c r="AO74" s="42"/>
      <c r="AP74" s="42"/>
      <c r="AQ74" s="42"/>
      <c r="AR74" s="63"/>
      <c r="AS74" s="6">
        <f t="shared" si="3"/>
        <v>74</v>
      </c>
    </row>
    <row r="75" spans="1:45" ht="14.4" x14ac:dyDescent="0.3">
      <c r="A75" s="4" t="str">
        <f>IF(HLOOKUP('Outil CCTP JELD-WEN'!$B$5,$AT$1:$CH$248,AS75,FALSE)=0,"",HLOOKUP('Outil CCTP JELD-WEN'!$B$5,$AT$1:$CH$248,AS75,FALSE))</f>
        <v/>
      </c>
      <c r="C75" s="8" t="s">
        <v>103</v>
      </c>
      <c r="D75" s="42"/>
      <c r="E75" s="42"/>
      <c r="F75" s="42"/>
      <c r="G75" s="42"/>
      <c r="H75" s="46"/>
      <c r="I75" s="42"/>
      <c r="J75" s="42"/>
      <c r="K75" s="42" t="s">
        <v>38</v>
      </c>
      <c r="L75" s="42"/>
      <c r="M75" s="42"/>
      <c r="N75" s="42"/>
      <c r="O75" s="42"/>
      <c r="P75" s="42"/>
      <c r="Q75" s="42"/>
      <c r="R75" s="42"/>
      <c r="S75" s="42"/>
      <c r="T75" s="42"/>
      <c r="U75" s="42"/>
      <c r="V75" s="42"/>
      <c r="W75" s="42"/>
      <c r="X75" s="42"/>
      <c r="Y75" s="42"/>
      <c r="Z75" s="42"/>
      <c r="AA75" s="42" t="s">
        <v>38</v>
      </c>
      <c r="AB75" s="42"/>
      <c r="AC75" s="42"/>
      <c r="AD75" s="42"/>
      <c r="AE75" s="42"/>
      <c r="AF75" s="42"/>
      <c r="AG75" s="42"/>
      <c r="AH75" s="42"/>
      <c r="AI75" s="42"/>
      <c r="AJ75" s="42"/>
      <c r="AK75" s="42"/>
      <c r="AL75" s="42"/>
      <c r="AM75" s="42"/>
      <c r="AN75" s="42"/>
      <c r="AO75" s="42"/>
      <c r="AP75" s="42"/>
      <c r="AQ75" s="42"/>
      <c r="AR75" s="63"/>
      <c r="AS75" s="6">
        <f t="shared" si="3"/>
        <v>75</v>
      </c>
    </row>
    <row r="76" spans="1:45" ht="14.4" x14ac:dyDescent="0.3">
      <c r="A76" s="4" t="str">
        <f>IF(HLOOKUP('Outil CCTP JELD-WEN'!$B$5,$AT$1:$CH$248,AS76,FALSE)=0,"",HLOOKUP('Outil CCTP JELD-WEN'!$B$5,$AT$1:$CH$248,AS76,FALSE))</f>
        <v/>
      </c>
      <c r="C76" s="8" t="s">
        <v>104</v>
      </c>
      <c r="D76" s="42"/>
      <c r="E76" s="42"/>
      <c r="F76" s="42"/>
      <c r="G76" s="42"/>
      <c r="H76" s="46"/>
      <c r="I76" s="42"/>
      <c r="J76" s="42"/>
      <c r="K76" s="42" t="s">
        <v>38</v>
      </c>
      <c r="L76" s="42"/>
      <c r="M76" s="42"/>
      <c r="N76" s="42"/>
      <c r="O76" s="42"/>
      <c r="P76" s="42"/>
      <c r="Q76" s="42"/>
      <c r="R76" s="42"/>
      <c r="S76" s="42"/>
      <c r="T76" s="42"/>
      <c r="U76" s="42"/>
      <c r="V76" s="42"/>
      <c r="W76" s="42"/>
      <c r="X76" s="42"/>
      <c r="Y76" s="42"/>
      <c r="Z76" s="42"/>
      <c r="AA76" s="42" t="s">
        <v>38</v>
      </c>
      <c r="AB76" s="42"/>
      <c r="AC76" s="42"/>
      <c r="AD76" s="42"/>
      <c r="AE76" s="42"/>
      <c r="AF76" s="42"/>
      <c r="AG76" s="42"/>
      <c r="AH76" s="42"/>
      <c r="AI76" s="42"/>
      <c r="AJ76" s="42"/>
      <c r="AK76" s="42"/>
      <c r="AL76" s="42"/>
      <c r="AM76" s="42"/>
      <c r="AN76" s="42"/>
      <c r="AO76" s="42"/>
      <c r="AP76" s="42"/>
      <c r="AQ76" s="42"/>
      <c r="AR76" s="63"/>
      <c r="AS76" s="6">
        <f t="shared" si="3"/>
        <v>76</v>
      </c>
    </row>
    <row r="77" spans="1:45" ht="14.4" x14ac:dyDescent="0.3">
      <c r="A77" s="4" t="str">
        <f>IF(HLOOKUP('Outil CCTP JELD-WEN'!$B$5,$AT$1:$CH$248,AS77,FALSE)=0,"",HLOOKUP('Outil CCTP JELD-WEN'!$B$5,$AT$1:$CH$248,AS77,FALSE))</f>
        <v/>
      </c>
      <c r="C77" s="8" t="s">
        <v>105</v>
      </c>
      <c r="D77" s="42"/>
      <c r="E77" s="42"/>
      <c r="F77" s="42"/>
      <c r="G77" s="42"/>
      <c r="H77" s="46"/>
      <c r="I77" s="42"/>
      <c r="J77" s="42"/>
      <c r="K77" s="42" t="s">
        <v>38</v>
      </c>
      <c r="L77" s="42"/>
      <c r="M77" s="42"/>
      <c r="N77" s="42"/>
      <c r="O77" s="42"/>
      <c r="P77" s="42"/>
      <c r="Q77" s="42"/>
      <c r="R77" s="42"/>
      <c r="S77" s="42"/>
      <c r="T77" s="42"/>
      <c r="U77" s="42"/>
      <c r="V77" s="42"/>
      <c r="W77" s="42"/>
      <c r="X77" s="42"/>
      <c r="Y77" s="42"/>
      <c r="Z77" s="42"/>
      <c r="AA77" s="42" t="s">
        <v>38</v>
      </c>
      <c r="AB77" s="42"/>
      <c r="AC77" s="42"/>
      <c r="AD77" s="42"/>
      <c r="AE77" s="42"/>
      <c r="AF77" s="42"/>
      <c r="AG77" s="42"/>
      <c r="AH77" s="42"/>
      <c r="AI77" s="42"/>
      <c r="AJ77" s="42"/>
      <c r="AK77" s="42"/>
      <c r="AL77" s="42"/>
      <c r="AM77" s="42"/>
      <c r="AN77" s="42"/>
      <c r="AO77" s="42"/>
      <c r="AP77" s="42"/>
      <c r="AQ77" s="42"/>
      <c r="AR77" s="63"/>
      <c r="AS77" s="6">
        <f t="shared" si="3"/>
        <v>77</v>
      </c>
    </row>
    <row r="78" spans="1:45" ht="14.4" x14ac:dyDescent="0.3">
      <c r="A78" s="4" t="str">
        <f>IF(HLOOKUP('Outil CCTP JELD-WEN'!$B$5,$AT$1:$CH$248,AS78,FALSE)=0,"",HLOOKUP('Outil CCTP JELD-WEN'!$B$5,$AT$1:$CH$248,AS78,FALSE))</f>
        <v/>
      </c>
      <c r="C78" s="8" t="s">
        <v>106</v>
      </c>
      <c r="D78" s="42"/>
      <c r="E78" s="42"/>
      <c r="F78" s="42"/>
      <c r="G78" s="42"/>
      <c r="H78" s="46"/>
      <c r="I78" s="42"/>
      <c r="J78" s="42"/>
      <c r="K78" s="42" t="s">
        <v>38</v>
      </c>
      <c r="L78" s="42"/>
      <c r="M78" s="42"/>
      <c r="N78" s="42"/>
      <c r="O78" s="42"/>
      <c r="P78" s="42"/>
      <c r="Q78" s="42"/>
      <c r="R78" s="42"/>
      <c r="S78" s="42"/>
      <c r="T78" s="42"/>
      <c r="U78" s="42"/>
      <c r="V78" s="42"/>
      <c r="W78" s="42"/>
      <c r="X78" s="42"/>
      <c r="Y78" s="42"/>
      <c r="Z78" s="42"/>
      <c r="AA78" s="42" t="s">
        <v>38</v>
      </c>
      <c r="AB78" s="42"/>
      <c r="AC78" s="42"/>
      <c r="AD78" s="42"/>
      <c r="AE78" s="42"/>
      <c r="AF78" s="42"/>
      <c r="AG78" s="42"/>
      <c r="AH78" s="42"/>
      <c r="AI78" s="42"/>
      <c r="AJ78" s="42"/>
      <c r="AK78" s="42"/>
      <c r="AL78" s="42"/>
      <c r="AM78" s="42"/>
      <c r="AN78" s="42"/>
      <c r="AO78" s="42"/>
      <c r="AP78" s="42"/>
      <c r="AQ78" s="42"/>
      <c r="AR78" s="63"/>
      <c r="AS78" s="6">
        <f t="shared" si="3"/>
        <v>78</v>
      </c>
    </row>
    <row r="79" spans="1:45" ht="14.4" x14ac:dyDescent="0.3">
      <c r="A79" s="4" t="str">
        <f>IF(HLOOKUP('Outil CCTP JELD-WEN'!$B$5,$AT$1:$CH$248,AS79,FALSE)=0,"",HLOOKUP('Outil CCTP JELD-WEN'!$B$5,$AT$1:$CH$248,AS79,FALSE))</f>
        <v/>
      </c>
      <c r="C79" s="8" t="s">
        <v>107</v>
      </c>
      <c r="D79" s="42"/>
      <c r="E79" s="42"/>
      <c r="F79" s="42"/>
      <c r="G79" s="42"/>
      <c r="H79" s="46"/>
      <c r="I79" s="42"/>
      <c r="J79" s="42"/>
      <c r="K79" s="42" t="s">
        <v>38</v>
      </c>
      <c r="L79" s="42"/>
      <c r="M79" s="42"/>
      <c r="N79" s="42"/>
      <c r="O79" s="42"/>
      <c r="P79" s="42"/>
      <c r="Q79" s="42"/>
      <c r="R79" s="42"/>
      <c r="S79" s="42"/>
      <c r="T79" s="42"/>
      <c r="U79" s="42"/>
      <c r="V79" s="42"/>
      <c r="W79" s="42"/>
      <c r="X79" s="42"/>
      <c r="Y79" s="42"/>
      <c r="Z79" s="42"/>
      <c r="AA79" s="42" t="s">
        <v>38</v>
      </c>
      <c r="AB79" s="42"/>
      <c r="AC79" s="42"/>
      <c r="AD79" s="42"/>
      <c r="AE79" s="42"/>
      <c r="AF79" s="42"/>
      <c r="AG79" s="42"/>
      <c r="AH79" s="42"/>
      <c r="AI79" s="42"/>
      <c r="AJ79" s="42"/>
      <c r="AK79" s="42"/>
      <c r="AL79" s="42"/>
      <c r="AM79" s="42"/>
      <c r="AN79" s="42"/>
      <c r="AO79" s="42"/>
      <c r="AP79" s="42"/>
      <c r="AQ79" s="42"/>
      <c r="AR79" s="63"/>
      <c r="AS79" s="6">
        <f t="shared" si="3"/>
        <v>79</v>
      </c>
    </row>
    <row r="80" spans="1:45" ht="14.4" x14ac:dyDescent="0.3">
      <c r="A80" s="4" t="str">
        <f>IF(HLOOKUP('Outil CCTP JELD-WEN'!$B$5,$AT$1:$CH$248,AS80,FALSE)=0,"",HLOOKUP('Outil CCTP JELD-WEN'!$B$5,$AT$1:$CH$248,AS80,FALSE))</f>
        <v/>
      </c>
      <c r="C80" s="8" t="s">
        <v>108</v>
      </c>
      <c r="D80" s="42"/>
      <c r="E80" s="42"/>
      <c r="F80" s="42"/>
      <c r="G80" s="42"/>
      <c r="H80" s="46"/>
      <c r="I80" s="42"/>
      <c r="J80" s="42"/>
      <c r="K80" s="42" t="s">
        <v>38</v>
      </c>
      <c r="L80" s="42"/>
      <c r="M80" s="42"/>
      <c r="N80" s="42"/>
      <c r="O80" s="42"/>
      <c r="P80" s="42"/>
      <c r="Q80" s="42"/>
      <c r="R80" s="42"/>
      <c r="S80" s="42"/>
      <c r="T80" s="42"/>
      <c r="U80" s="42"/>
      <c r="V80" s="42"/>
      <c r="W80" s="42"/>
      <c r="X80" s="42"/>
      <c r="Y80" s="42"/>
      <c r="Z80" s="42"/>
      <c r="AA80" s="42" t="s">
        <v>38</v>
      </c>
      <c r="AB80" s="42"/>
      <c r="AC80" s="42"/>
      <c r="AD80" s="42"/>
      <c r="AE80" s="42"/>
      <c r="AF80" s="42"/>
      <c r="AG80" s="42"/>
      <c r="AH80" s="42"/>
      <c r="AI80" s="42"/>
      <c r="AJ80" s="42"/>
      <c r="AK80" s="42"/>
      <c r="AL80" s="42"/>
      <c r="AM80" s="42"/>
      <c r="AN80" s="42"/>
      <c r="AO80" s="42"/>
      <c r="AP80" s="42"/>
      <c r="AQ80" s="42"/>
      <c r="AR80" s="63"/>
      <c r="AS80" s="6">
        <f t="shared" si="3"/>
        <v>80</v>
      </c>
    </row>
    <row r="81" spans="1:45" ht="14.4" x14ac:dyDescent="0.3">
      <c r="A81" s="4" t="str">
        <f>IF(HLOOKUP('Outil CCTP JELD-WEN'!$B$5,$AT$1:$CH$248,AS81,FALSE)=0,"",HLOOKUP('Outil CCTP JELD-WEN'!$B$5,$AT$1:$CH$248,AS81,FALSE))</f>
        <v/>
      </c>
      <c r="C81" s="8" t="s">
        <v>109</v>
      </c>
      <c r="D81" s="42"/>
      <c r="E81" s="42"/>
      <c r="F81" s="42"/>
      <c r="G81" s="42"/>
      <c r="H81" s="46"/>
      <c r="I81" s="42"/>
      <c r="J81" s="42"/>
      <c r="K81" s="42" t="s">
        <v>38</v>
      </c>
      <c r="L81" s="42"/>
      <c r="M81" s="42"/>
      <c r="N81" s="42"/>
      <c r="O81" s="42"/>
      <c r="P81" s="42"/>
      <c r="Q81" s="42"/>
      <c r="R81" s="42"/>
      <c r="S81" s="42"/>
      <c r="T81" s="42"/>
      <c r="U81" s="42"/>
      <c r="V81" s="42"/>
      <c r="W81" s="42"/>
      <c r="X81" s="42"/>
      <c r="Y81" s="42"/>
      <c r="Z81" s="42"/>
      <c r="AA81" s="42" t="s">
        <v>38</v>
      </c>
      <c r="AB81" s="42"/>
      <c r="AC81" s="42"/>
      <c r="AD81" s="42"/>
      <c r="AE81" s="42"/>
      <c r="AF81" s="42"/>
      <c r="AG81" s="42"/>
      <c r="AH81" s="42"/>
      <c r="AI81" s="42"/>
      <c r="AJ81" s="42"/>
      <c r="AK81" s="42"/>
      <c r="AL81" s="42"/>
      <c r="AM81" s="42"/>
      <c r="AN81" s="42"/>
      <c r="AO81" s="42"/>
      <c r="AP81" s="42"/>
      <c r="AQ81" s="42"/>
      <c r="AR81" s="63"/>
      <c r="AS81" s="6">
        <f t="shared" si="3"/>
        <v>81</v>
      </c>
    </row>
    <row r="82" spans="1:45" ht="14.4" x14ac:dyDescent="0.3">
      <c r="A82" s="4" t="str">
        <f>IF(HLOOKUP('Outil CCTP JELD-WEN'!$B$5,$AT$1:$CH$248,AS82,FALSE)=0,"",HLOOKUP('Outil CCTP JELD-WEN'!$B$5,$AT$1:$CH$248,AS82,FALSE))</f>
        <v/>
      </c>
      <c r="C82" s="8" t="s">
        <v>110</v>
      </c>
      <c r="D82" s="42"/>
      <c r="E82" s="42"/>
      <c r="F82" s="42"/>
      <c r="G82" s="42"/>
      <c r="H82" s="46"/>
      <c r="I82" s="42"/>
      <c r="J82" s="42"/>
      <c r="K82" s="42" t="s">
        <v>38</v>
      </c>
      <c r="L82" s="42"/>
      <c r="M82" s="42"/>
      <c r="N82" s="42"/>
      <c r="O82" s="42"/>
      <c r="P82" s="42"/>
      <c r="Q82" s="42"/>
      <c r="R82" s="42"/>
      <c r="S82" s="42"/>
      <c r="T82" s="42"/>
      <c r="U82" s="42"/>
      <c r="V82" s="42"/>
      <c r="W82" s="42"/>
      <c r="X82" s="42"/>
      <c r="Y82" s="42"/>
      <c r="Z82" s="42"/>
      <c r="AA82" s="42" t="s">
        <v>38</v>
      </c>
      <c r="AB82" s="42"/>
      <c r="AC82" s="42"/>
      <c r="AD82" s="42"/>
      <c r="AE82" s="42"/>
      <c r="AF82" s="42"/>
      <c r="AG82" s="42"/>
      <c r="AH82" s="42"/>
      <c r="AI82" s="42"/>
      <c r="AJ82" s="42"/>
      <c r="AK82" s="42"/>
      <c r="AL82" s="42"/>
      <c r="AM82" s="42"/>
      <c r="AN82" s="42"/>
      <c r="AO82" s="42"/>
      <c r="AP82" s="42"/>
      <c r="AQ82" s="42"/>
      <c r="AR82" s="63"/>
      <c r="AS82" s="6">
        <f t="shared" si="3"/>
        <v>82</v>
      </c>
    </row>
    <row r="83" spans="1:45" ht="14.4" x14ac:dyDescent="0.3">
      <c r="A83" s="4" t="str">
        <f>IF(HLOOKUP('Outil CCTP JELD-WEN'!$B$5,$AT$1:$CH$248,AS83,FALSE)=0,"",HLOOKUP('Outil CCTP JELD-WEN'!$B$5,$AT$1:$CH$248,AS83,FALSE))</f>
        <v/>
      </c>
      <c r="C83" s="8" t="s">
        <v>111</v>
      </c>
      <c r="D83" s="42"/>
      <c r="E83" s="42"/>
      <c r="F83" s="42"/>
      <c r="G83" s="42"/>
      <c r="H83" s="46"/>
      <c r="I83" s="42"/>
      <c r="J83" s="42"/>
      <c r="K83" s="42" t="s">
        <v>38</v>
      </c>
      <c r="L83" s="42"/>
      <c r="M83" s="42"/>
      <c r="N83" s="42"/>
      <c r="O83" s="42"/>
      <c r="P83" s="42"/>
      <c r="Q83" s="42"/>
      <c r="R83" s="42"/>
      <c r="S83" s="42"/>
      <c r="T83" s="42"/>
      <c r="U83" s="42"/>
      <c r="V83" s="42"/>
      <c r="W83" s="42"/>
      <c r="X83" s="42"/>
      <c r="Y83" s="42"/>
      <c r="Z83" s="42"/>
      <c r="AA83" s="42" t="s">
        <v>38</v>
      </c>
      <c r="AB83" s="42"/>
      <c r="AC83" s="42"/>
      <c r="AD83" s="42"/>
      <c r="AE83" s="42"/>
      <c r="AF83" s="42"/>
      <c r="AG83" s="42"/>
      <c r="AH83" s="42"/>
      <c r="AI83" s="42"/>
      <c r="AJ83" s="42"/>
      <c r="AK83" s="42"/>
      <c r="AL83" s="42"/>
      <c r="AM83" s="42"/>
      <c r="AN83" s="42"/>
      <c r="AO83" s="42"/>
      <c r="AP83" s="42"/>
      <c r="AQ83" s="42"/>
      <c r="AR83" s="63"/>
      <c r="AS83" s="6">
        <f t="shared" si="3"/>
        <v>83</v>
      </c>
    </row>
    <row r="84" spans="1:45" ht="14.4" x14ac:dyDescent="0.3">
      <c r="A84" s="4" t="str">
        <f>IF(HLOOKUP('Outil CCTP JELD-WEN'!$B$5,$AT$1:$CH$248,AS84,FALSE)=0,"",HLOOKUP('Outil CCTP JELD-WEN'!$B$5,$AT$1:$CH$248,AS84,FALSE))</f>
        <v/>
      </c>
      <c r="C84" s="8" t="s">
        <v>112</v>
      </c>
      <c r="D84" s="42"/>
      <c r="E84" s="42"/>
      <c r="F84" s="42"/>
      <c r="G84" s="42"/>
      <c r="H84" s="46"/>
      <c r="I84" s="42"/>
      <c r="J84" s="42"/>
      <c r="K84" s="42" t="s">
        <v>38</v>
      </c>
      <c r="L84" s="42"/>
      <c r="M84" s="42"/>
      <c r="N84" s="42"/>
      <c r="O84" s="42"/>
      <c r="P84" s="42"/>
      <c r="Q84" s="42"/>
      <c r="R84" s="42"/>
      <c r="S84" s="42"/>
      <c r="T84" s="42"/>
      <c r="U84" s="42"/>
      <c r="V84" s="42"/>
      <c r="W84" s="42"/>
      <c r="X84" s="42"/>
      <c r="Y84" s="42"/>
      <c r="Z84" s="42"/>
      <c r="AA84" s="42" t="s">
        <v>38</v>
      </c>
      <c r="AB84" s="42"/>
      <c r="AC84" s="42"/>
      <c r="AD84" s="42"/>
      <c r="AE84" s="42"/>
      <c r="AF84" s="42"/>
      <c r="AG84" s="42"/>
      <c r="AH84" s="42"/>
      <c r="AI84" s="42"/>
      <c r="AJ84" s="42"/>
      <c r="AK84" s="42"/>
      <c r="AL84" s="42"/>
      <c r="AM84" s="42"/>
      <c r="AN84" s="42"/>
      <c r="AO84" s="42"/>
      <c r="AP84" s="42"/>
      <c r="AQ84" s="42"/>
      <c r="AR84" s="63"/>
      <c r="AS84" s="6">
        <f t="shared" si="3"/>
        <v>84</v>
      </c>
    </row>
    <row r="85" spans="1:45" ht="14.4" x14ac:dyDescent="0.3">
      <c r="A85" s="4" t="str">
        <f>IF(HLOOKUP('Outil CCTP JELD-WEN'!$B$5,$AT$1:$CH$248,AS85,FALSE)=0,"",HLOOKUP('Outil CCTP JELD-WEN'!$B$5,$AT$1:$CH$248,AS85,FALSE))</f>
        <v/>
      </c>
      <c r="C85" s="8" t="s">
        <v>113</v>
      </c>
      <c r="D85" s="42"/>
      <c r="E85" s="42"/>
      <c r="F85" s="42"/>
      <c r="G85" s="42"/>
      <c r="H85" s="46"/>
      <c r="I85" s="42"/>
      <c r="J85" s="42"/>
      <c r="K85" s="42" t="s">
        <v>38</v>
      </c>
      <c r="L85" s="42"/>
      <c r="M85" s="42"/>
      <c r="N85" s="42"/>
      <c r="O85" s="42"/>
      <c r="P85" s="42"/>
      <c r="Q85" s="42"/>
      <c r="R85" s="42"/>
      <c r="S85" s="42"/>
      <c r="T85" s="42"/>
      <c r="U85" s="42"/>
      <c r="V85" s="42"/>
      <c r="W85" s="42"/>
      <c r="X85" s="42"/>
      <c r="Y85" s="42"/>
      <c r="Z85" s="42"/>
      <c r="AA85" s="42" t="s">
        <v>38</v>
      </c>
      <c r="AB85" s="42"/>
      <c r="AC85" s="42"/>
      <c r="AD85" s="42"/>
      <c r="AE85" s="42"/>
      <c r="AF85" s="42"/>
      <c r="AG85" s="42"/>
      <c r="AH85" s="42"/>
      <c r="AI85" s="42"/>
      <c r="AJ85" s="42"/>
      <c r="AK85" s="42"/>
      <c r="AL85" s="42"/>
      <c r="AM85" s="42"/>
      <c r="AN85" s="42"/>
      <c r="AO85" s="42"/>
      <c r="AP85" s="42"/>
      <c r="AQ85" s="42"/>
      <c r="AR85" s="63"/>
      <c r="AS85" s="6">
        <f t="shared" si="3"/>
        <v>85</v>
      </c>
    </row>
    <row r="86" spans="1:45" ht="14.4" x14ac:dyDescent="0.3">
      <c r="A86" s="4" t="str">
        <f>IF(HLOOKUP('Outil CCTP JELD-WEN'!$B$5,$AT$1:$CH$248,AS86,FALSE)=0,"",HLOOKUP('Outil CCTP JELD-WEN'!$B$5,$AT$1:$CH$248,AS86,FALSE))</f>
        <v/>
      </c>
      <c r="C86" s="8" t="s">
        <v>114</v>
      </c>
      <c r="D86" s="42"/>
      <c r="E86" s="42"/>
      <c r="F86" s="42"/>
      <c r="G86" s="42"/>
      <c r="H86" s="46"/>
      <c r="I86" s="42"/>
      <c r="J86" s="42"/>
      <c r="K86" s="42" t="s">
        <v>38</v>
      </c>
      <c r="L86" s="42"/>
      <c r="M86" s="42"/>
      <c r="N86" s="42"/>
      <c r="O86" s="42"/>
      <c r="P86" s="42"/>
      <c r="Q86" s="42"/>
      <c r="R86" s="42"/>
      <c r="S86" s="42"/>
      <c r="T86" s="42"/>
      <c r="U86" s="42"/>
      <c r="V86" s="42"/>
      <c r="W86" s="42"/>
      <c r="X86" s="42"/>
      <c r="Y86" s="42"/>
      <c r="Z86" s="42"/>
      <c r="AA86" s="42" t="s">
        <v>38</v>
      </c>
      <c r="AB86" s="42"/>
      <c r="AC86" s="42"/>
      <c r="AD86" s="42"/>
      <c r="AE86" s="42"/>
      <c r="AF86" s="42"/>
      <c r="AG86" s="42"/>
      <c r="AH86" s="42"/>
      <c r="AI86" s="42"/>
      <c r="AJ86" s="42"/>
      <c r="AK86" s="42"/>
      <c r="AL86" s="42"/>
      <c r="AM86" s="42"/>
      <c r="AN86" s="42"/>
      <c r="AO86" s="42"/>
      <c r="AP86" s="42"/>
      <c r="AQ86" s="42"/>
      <c r="AR86" s="63"/>
      <c r="AS86" s="6">
        <f t="shared" si="3"/>
        <v>86</v>
      </c>
    </row>
    <row r="87" spans="1:45" ht="14.4" x14ac:dyDescent="0.3">
      <c r="A87" s="4" t="str">
        <f>IF(HLOOKUP('Outil CCTP JELD-WEN'!$B$5,$AT$1:$CH$248,AS87,FALSE)=0,"",HLOOKUP('Outil CCTP JELD-WEN'!$B$5,$AT$1:$CH$248,AS87,FALSE))</f>
        <v/>
      </c>
      <c r="C87" s="8" t="s">
        <v>115</v>
      </c>
      <c r="D87" s="42"/>
      <c r="E87" s="42"/>
      <c r="F87" s="42"/>
      <c r="G87" s="42"/>
      <c r="H87" s="46"/>
      <c r="I87" s="42"/>
      <c r="J87" s="42"/>
      <c r="K87" s="41"/>
      <c r="L87" s="42" t="s">
        <v>38</v>
      </c>
      <c r="M87" s="42"/>
      <c r="N87" s="42"/>
      <c r="O87" s="42"/>
      <c r="P87" s="42"/>
      <c r="Q87" s="42"/>
      <c r="R87" s="42"/>
      <c r="S87" s="42"/>
      <c r="T87" s="42"/>
      <c r="U87" s="42"/>
      <c r="V87" s="42"/>
      <c r="W87" s="42"/>
      <c r="X87" s="42"/>
      <c r="Y87" s="42"/>
      <c r="Z87" s="42"/>
      <c r="AA87" s="42"/>
      <c r="AB87" s="42" t="s">
        <v>38</v>
      </c>
      <c r="AC87" s="42"/>
      <c r="AD87" s="42"/>
      <c r="AE87" s="42"/>
      <c r="AF87" s="42"/>
      <c r="AG87" s="42"/>
      <c r="AH87" s="42"/>
      <c r="AI87" s="42"/>
      <c r="AJ87" s="42"/>
      <c r="AK87" s="42"/>
      <c r="AL87" s="42"/>
      <c r="AM87" s="42"/>
      <c r="AN87" s="42"/>
      <c r="AO87" s="42"/>
      <c r="AP87" s="42"/>
      <c r="AQ87" s="42"/>
      <c r="AR87" s="63"/>
      <c r="AS87" s="6">
        <f t="shared" si="3"/>
        <v>87</v>
      </c>
    </row>
    <row r="88" spans="1:45" ht="14.4" x14ac:dyDescent="0.3">
      <c r="A88" s="4" t="str">
        <f>IF(HLOOKUP('Outil CCTP JELD-WEN'!$B$5,$AT$1:$CH$248,AS88,FALSE)=0,"",HLOOKUP('Outil CCTP JELD-WEN'!$B$5,$AT$1:$CH$248,AS88,FALSE))</f>
        <v/>
      </c>
      <c r="C88" s="8" t="s">
        <v>116</v>
      </c>
      <c r="D88" s="42"/>
      <c r="E88" s="42"/>
      <c r="F88" s="42"/>
      <c r="G88" s="42"/>
      <c r="H88" s="46"/>
      <c r="I88" s="42"/>
      <c r="J88" s="42"/>
      <c r="K88" s="41"/>
      <c r="L88" s="42" t="s">
        <v>38</v>
      </c>
      <c r="M88" s="42"/>
      <c r="N88" s="42"/>
      <c r="O88" s="42"/>
      <c r="P88" s="42"/>
      <c r="Q88" s="42"/>
      <c r="R88" s="42"/>
      <c r="S88" s="42"/>
      <c r="T88" s="42"/>
      <c r="U88" s="42"/>
      <c r="V88" s="42"/>
      <c r="W88" s="42"/>
      <c r="X88" s="42"/>
      <c r="Y88" s="42"/>
      <c r="Z88" s="42"/>
      <c r="AA88" s="42"/>
      <c r="AB88" s="42" t="s">
        <v>38</v>
      </c>
      <c r="AC88" s="42"/>
      <c r="AD88" s="42"/>
      <c r="AE88" s="42"/>
      <c r="AF88" s="42"/>
      <c r="AG88" s="42"/>
      <c r="AH88" s="42"/>
      <c r="AI88" s="42"/>
      <c r="AJ88" s="42"/>
      <c r="AK88" s="42"/>
      <c r="AL88" s="42"/>
      <c r="AM88" s="42"/>
      <c r="AN88" s="42"/>
      <c r="AO88" s="42"/>
      <c r="AP88" s="42"/>
      <c r="AQ88" s="42"/>
      <c r="AR88" s="63"/>
      <c r="AS88" s="6">
        <f t="shared" si="3"/>
        <v>88</v>
      </c>
    </row>
    <row r="89" spans="1:45" ht="14.4" x14ac:dyDescent="0.3">
      <c r="A89" s="4" t="str">
        <f>IF(HLOOKUP('Outil CCTP JELD-WEN'!$B$5,$AT$1:$CH$248,AS89,FALSE)=0,"",HLOOKUP('Outil CCTP JELD-WEN'!$B$5,$AT$1:$CH$248,AS89,FALSE))</f>
        <v/>
      </c>
      <c r="C89" s="8" t="s">
        <v>117</v>
      </c>
      <c r="D89" s="42"/>
      <c r="E89" s="42"/>
      <c r="F89" s="42"/>
      <c r="G89" s="42"/>
      <c r="H89" s="46"/>
      <c r="I89" s="42"/>
      <c r="J89" s="42"/>
      <c r="K89" s="41"/>
      <c r="L89" s="42" t="s">
        <v>38</v>
      </c>
      <c r="M89" s="42"/>
      <c r="N89" s="42"/>
      <c r="O89" s="42"/>
      <c r="P89" s="42"/>
      <c r="Q89" s="42"/>
      <c r="R89" s="42"/>
      <c r="S89" s="42"/>
      <c r="T89" s="42"/>
      <c r="U89" s="42"/>
      <c r="V89" s="42"/>
      <c r="W89" s="42"/>
      <c r="X89" s="42"/>
      <c r="Y89" s="42"/>
      <c r="Z89" s="42"/>
      <c r="AA89" s="42"/>
      <c r="AB89" s="42" t="s">
        <v>38</v>
      </c>
      <c r="AC89" s="42"/>
      <c r="AD89" s="42"/>
      <c r="AE89" s="42"/>
      <c r="AF89" s="42"/>
      <c r="AG89" s="42"/>
      <c r="AH89" s="42"/>
      <c r="AI89" s="42"/>
      <c r="AJ89" s="42"/>
      <c r="AK89" s="42"/>
      <c r="AL89" s="42"/>
      <c r="AM89" s="42"/>
      <c r="AN89" s="42"/>
      <c r="AO89" s="42"/>
      <c r="AP89" s="42"/>
      <c r="AQ89" s="42"/>
      <c r="AR89" s="63"/>
      <c r="AS89" s="6">
        <f t="shared" si="3"/>
        <v>89</v>
      </c>
    </row>
    <row r="90" spans="1:45" ht="14.4" x14ac:dyDescent="0.3">
      <c r="A90" s="4" t="str">
        <f>IF(HLOOKUP('Outil CCTP JELD-WEN'!$B$5,$AT$1:$CH$248,AS90,FALSE)=0,"",HLOOKUP('Outil CCTP JELD-WEN'!$B$5,$AT$1:$CH$248,AS90,FALSE))</f>
        <v/>
      </c>
      <c r="C90" s="8" t="s">
        <v>118</v>
      </c>
      <c r="D90" s="42"/>
      <c r="E90" s="42"/>
      <c r="F90" s="42"/>
      <c r="G90" s="42"/>
      <c r="H90" s="46"/>
      <c r="I90" s="42"/>
      <c r="J90" s="42"/>
      <c r="K90" s="41"/>
      <c r="L90" s="42" t="s">
        <v>38</v>
      </c>
      <c r="M90" s="42"/>
      <c r="N90" s="42"/>
      <c r="O90" s="42"/>
      <c r="P90" s="42"/>
      <c r="Q90" s="42"/>
      <c r="R90" s="42"/>
      <c r="S90" s="42"/>
      <c r="T90" s="42"/>
      <c r="U90" s="42"/>
      <c r="V90" s="42"/>
      <c r="W90" s="42"/>
      <c r="X90" s="42"/>
      <c r="Y90" s="42"/>
      <c r="Z90" s="42"/>
      <c r="AA90" s="42"/>
      <c r="AB90" s="42" t="s">
        <v>38</v>
      </c>
      <c r="AC90" s="42"/>
      <c r="AD90" s="42"/>
      <c r="AE90" s="42"/>
      <c r="AF90" s="42"/>
      <c r="AG90" s="42"/>
      <c r="AH90" s="42"/>
      <c r="AI90" s="42"/>
      <c r="AJ90" s="42"/>
      <c r="AK90" s="42"/>
      <c r="AL90" s="42"/>
      <c r="AM90" s="42"/>
      <c r="AN90" s="42"/>
      <c r="AO90" s="42"/>
      <c r="AP90" s="42"/>
      <c r="AQ90" s="42"/>
      <c r="AR90" s="63"/>
      <c r="AS90" s="6">
        <f t="shared" si="3"/>
        <v>90</v>
      </c>
    </row>
    <row r="91" spans="1:45" ht="14.4" x14ac:dyDescent="0.3">
      <c r="A91" s="4" t="str">
        <f>IF(HLOOKUP('Outil CCTP JELD-WEN'!$B$5,$AT$1:$CH$248,AS91,FALSE)=0,"",HLOOKUP('Outil CCTP JELD-WEN'!$B$5,$AT$1:$CH$248,AS91,FALSE))</f>
        <v/>
      </c>
      <c r="C91" s="8" t="s">
        <v>119</v>
      </c>
      <c r="D91" s="42"/>
      <c r="E91" s="42"/>
      <c r="F91" s="42"/>
      <c r="G91" s="42"/>
      <c r="H91" s="46"/>
      <c r="I91" s="42"/>
      <c r="J91" s="42"/>
      <c r="K91" s="41"/>
      <c r="L91" s="42" t="s">
        <v>38</v>
      </c>
      <c r="M91" s="42"/>
      <c r="N91" s="42"/>
      <c r="O91" s="42"/>
      <c r="P91" s="42"/>
      <c r="Q91" s="42"/>
      <c r="R91" s="42"/>
      <c r="S91" s="42"/>
      <c r="T91" s="42"/>
      <c r="U91" s="42"/>
      <c r="V91" s="42"/>
      <c r="W91" s="42"/>
      <c r="X91" s="42"/>
      <c r="Y91" s="42"/>
      <c r="Z91" s="42"/>
      <c r="AA91" s="42"/>
      <c r="AB91" s="42" t="s">
        <v>38</v>
      </c>
      <c r="AC91" s="42"/>
      <c r="AD91" s="42"/>
      <c r="AE91" s="42"/>
      <c r="AF91" s="42"/>
      <c r="AG91" s="42"/>
      <c r="AH91" s="42"/>
      <c r="AI91" s="42"/>
      <c r="AJ91" s="42"/>
      <c r="AK91" s="42"/>
      <c r="AL91" s="42"/>
      <c r="AM91" s="42"/>
      <c r="AN91" s="42"/>
      <c r="AO91" s="42"/>
      <c r="AP91" s="42"/>
      <c r="AQ91" s="42"/>
      <c r="AR91" s="63"/>
      <c r="AS91" s="6">
        <f t="shared" si="3"/>
        <v>91</v>
      </c>
    </row>
    <row r="92" spans="1:45" ht="14.4" x14ac:dyDescent="0.3">
      <c r="A92" s="4" t="str">
        <f>IF(HLOOKUP('Outil CCTP JELD-WEN'!$B$5,$AT$1:$CH$248,AS92,FALSE)=0,"",HLOOKUP('Outil CCTP JELD-WEN'!$B$5,$AT$1:$CH$248,AS92,FALSE))</f>
        <v/>
      </c>
      <c r="C92" s="8" t="s">
        <v>120</v>
      </c>
      <c r="D92" s="42"/>
      <c r="E92" s="42"/>
      <c r="F92" s="42"/>
      <c r="G92" s="42"/>
      <c r="H92" s="46"/>
      <c r="I92" s="42"/>
      <c r="J92" s="42"/>
      <c r="K92" s="41"/>
      <c r="L92" s="42" t="s">
        <v>38</v>
      </c>
      <c r="M92" s="42"/>
      <c r="N92" s="42"/>
      <c r="O92" s="42"/>
      <c r="P92" s="42"/>
      <c r="Q92" s="42"/>
      <c r="R92" s="42"/>
      <c r="S92" s="42"/>
      <c r="T92" s="42"/>
      <c r="U92" s="42"/>
      <c r="V92" s="42"/>
      <c r="W92" s="42"/>
      <c r="X92" s="42"/>
      <c r="Y92" s="42"/>
      <c r="Z92" s="42"/>
      <c r="AA92" s="42"/>
      <c r="AB92" s="42" t="s">
        <v>38</v>
      </c>
      <c r="AC92" s="42"/>
      <c r="AD92" s="42"/>
      <c r="AE92" s="42"/>
      <c r="AF92" s="42"/>
      <c r="AG92" s="42"/>
      <c r="AH92" s="42"/>
      <c r="AI92" s="42"/>
      <c r="AJ92" s="42"/>
      <c r="AK92" s="42"/>
      <c r="AL92" s="42"/>
      <c r="AM92" s="42"/>
      <c r="AN92" s="42"/>
      <c r="AO92" s="42"/>
      <c r="AP92" s="42"/>
      <c r="AQ92" s="42"/>
      <c r="AR92" s="63"/>
      <c r="AS92" s="6">
        <f t="shared" si="3"/>
        <v>92</v>
      </c>
    </row>
    <row r="93" spans="1:45" ht="14.4" x14ac:dyDescent="0.3">
      <c r="A93" s="4" t="str">
        <f>IF(HLOOKUP('Outil CCTP JELD-WEN'!$B$5,$AT$1:$CH$248,AS93,FALSE)=0,"",HLOOKUP('Outil CCTP JELD-WEN'!$B$5,$AT$1:$CH$248,AS93,FALSE))</f>
        <v/>
      </c>
      <c r="C93" s="8" t="s">
        <v>121</v>
      </c>
      <c r="D93" s="42"/>
      <c r="E93" s="42"/>
      <c r="F93" s="42"/>
      <c r="G93" s="42"/>
      <c r="H93" s="46"/>
      <c r="I93" s="42"/>
      <c r="J93" s="42"/>
      <c r="K93" s="41"/>
      <c r="L93" s="42" t="s">
        <v>38</v>
      </c>
      <c r="M93" s="42"/>
      <c r="N93" s="42"/>
      <c r="O93" s="42"/>
      <c r="P93" s="42"/>
      <c r="Q93" s="42"/>
      <c r="R93" s="42"/>
      <c r="S93" s="42"/>
      <c r="T93" s="42"/>
      <c r="U93" s="42"/>
      <c r="V93" s="42"/>
      <c r="W93" s="42"/>
      <c r="X93" s="42"/>
      <c r="Y93" s="42"/>
      <c r="Z93" s="42"/>
      <c r="AA93" s="42"/>
      <c r="AB93" s="42" t="s">
        <v>38</v>
      </c>
      <c r="AC93" s="42"/>
      <c r="AD93" s="42"/>
      <c r="AE93" s="42"/>
      <c r="AF93" s="42"/>
      <c r="AG93" s="42"/>
      <c r="AH93" s="42"/>
      <c r="AI93" s="42"/>
      <c r="AJ93" s="42"/>
      <c r="AK93" s="42"/>
      <c r="AL93" s="42"/>
      <c r="AM93" s="42"/>
      <c r="AN93" s="42"/>
      <c r="AO93" s="42"/>
      <c r="AP93" s="42"/>
      <c r="AQ93" s="42"/>
      <c r="AR93" s="63"/>
      <c r="AS93" s="6">
        <f t="shared" si="3"/>
        <v>93</v>
      </c>
    </row>
    <row r="94" spans="1:45" ht="14.4" x14ac:dyDescent="0.3">
      <c r="A94" s="4" t="str">
        <f>IF(HLOOKUP('Outil CCTP JELD-WEN'!$B$5,$AT$1:$CH$248,AS94,FALSE)=0,"",HLOOKUP('Outil CCTP JELD-WEN'!$B$5,$AT$1:$CH$248,AS94,FALSE))</f>
        <v/>
      </c>
      <c r="C94" s="8" t="s">
        <v>122</v>
      </c>
      <c r="D94" s="42"/>
      <c r="E94" s="42"/>
      <c r="F94" s="42"/>
      <c r="G94" s="42"/>
      <c r="H94" s="46"/>
      <c r="I94" s="42"/>
      <c r="J94" s="42"/>
      <c r="K94" s="41"/>
      <c r="L94" s="42" t="s">
        <v>38</v>
      </c>
      <c r="M94" s="42"/>
      <c r="N94" s="42"/>
      <c r="O94" s="42"/>
      <c r="P94" s="42"/>
      <c r="Q94" s="42"/>
      <c r="R94" s="42"/>
      <c r="S94" s="42"/>
      <c r="T94" s="42"/>
      <c r="U94" s="42"/>
      <c r="V94" s="42"/>
      <c r="W94" s="42"/>
      <c r="X94" s="42"/>
      <c r="Y94" s="42"/>
      <c r="Z94" s="42"/>
      <c r="AA94" s="42"/>
      <c r="AB94" s="42" t="s">
        <v>38</v>
      </c>
      <c r="AC94" s="42"/>
      <c r="AD94" s="42"/>
      <c r="AE94" s="42"/>
      <c r="AF94" s="42"/>
      <c r="AG94" s="42"/>
      <c r="AH94" s="42"/>
      <c r="AI94" s="42"/>
      <c r="AJ94" s="42"/>
      <c r="AK94" s="42"/>
      <c r="AL94" s="42"/>
      <c r="AM94" s="42"/>
      <c r="AN94" s="42"/>
      <c r="AO94" s="42"/>
      <c r="AP94" s="42"/>
      <c r="AQ94" s="42"/>
      <c r="AR94" s="63"/>
      <c r="AS94" s="6">
        <f t="shared" si="3"/>
        <v>94</v>
      </c>
    </row>
    <row r="95" spans="1:45" ht="14.4" x14ac:dyDescent="0.3">
      <c r="A95" s="4" t="str">
        <f>IF(HLOOKUP('Outil CCTP JELD-WEN'!$B$5,$AT$1:$CH$248,AS95,FALSE)=0,"",HLOOKUP('Outil CCTP JELD-WEN'!$B$5,$AT$1:$CH$248,AS95,FALSE))</f>
        <v/>
      </c>
      <c r="C95" s="8" t="s">
        <v>123</v>
      </c>
      <c r="D95" s="42"/>
      <c r="E95" s="42"/>
      <c r="F95" s="42"/>
      <c r="G95" s="42"/>
      <c r="H95" s="46"/>
      <c r="I95" s="42"/>
      <c r="J95" s="42"/>
      <c r="K95" s="41"/>
      <c r="L95" s="42" t="s">
        <v>38</v>
      </c>
      <c r="M95" s="42"/>
      <c r="N95" s="42"/>
      <c r="O95" s="42"/>
      <c r="P95" s="42"/>
      <c r="Q95" s="42"/>
      <c r="R95" s="42"/>
      <c r="S95" s="42"/>
      <c r="T95" s="42"/>
      <c r="U95" s="42"/>
      <c r="V95" s="42"/>
      <c r="W95" s="42"/>
      <c r="X95" s="42"/>
      <c r="Y95" s="42"/>
      <c r="Z95" s="42"/>
      <c r="AA95" s="42"/>
      <c r="AB95" s="42" t="s">
        <v>38</v>
      </c>
      <c r="AC95" s="42"/>
      <c r="AD95" s="42"/>
      <c r="AE95" s="42"/>
      <c r="AF95" s="42"/>
      <c r="AG95" s="42"/>
      <c r="AH95" s="42"/>
      <c r="AI95" s="42"/>
      <c r="AJ95" s="42"/>
      <c r="AK95" s="42"/>
      <c r="AL95" s="42"/>
      <c r="AM95" s="42"/>
      <c r="AN95" s="42"/>
      <c r="AO95" s="42"/>
      <c r="AP95" s="42"/>
      <c r="AQ95" s="42"/>
      <c r="AR95" s="63"/>
      <c r="AS95" s="6">
        <f t="shared" si="3"/>
        <v>95</v>
      </c>
    </row>
    <row r="96" spans="1:45" ht="14.4" x14ac:dyDescent="0.3">
      <c r="A96" s="4" t="str">
        <f>IF(HLOOKUP('Outil CCTP JELD-WEN'!$B$5,$AT$1:$CH$248,AS96,FALSE)=0,"",HLOOKUP('Outil CCTP JELD-WEN'!$B$5,$AT$1:$CH$248,AS96,FALSE))</f>
        <v/>
      </c>
      <c r="C96" s="8" t="s">
        <v>124</v>
      </c>
      <c r="D96" s="42"/>
      <c r="E96" s="42"/>
      <c r="F96" s="42"/>
      <c r="G96" s="42"/>
      <c r="H96" s="46"/>
      <c r="I96" s="42"/>
      <c r="J96" s="42"/>
      <c r="K96" s="41"/>
      <c r="L96" s="42" t="s">
        <v>38</v>
      </c>
      <c r="M96" s="42"/>
      <c r="N96" s="42"/>
      <c r="O96" s="42"/>
      <c r="P96" s="42"/>
      <c r="Q96" s="42"/>
      <c r="R96" s="42"/>
      <c r="S96" s="42"/>
      <c r="T96" s="42"/>
      <c r="U96" s="42"/>
      <c r="V96" s="42"/>
      <c r="W96" s="42"/>
      <c r="X96" s="42"/>
      <c r="Y96" s="42"/>
      <c r="Z96" s="42"/>
      <c r="AA96" s="42"/>
      <c r="AB96" s="42" t="s">
        <v>38</v>
      </c>
      <c r="AC96" s="42"/>
      <c r="AD96" s="42"/>
      <c r="AE96" s="42"/>
      <c r="AF96" s="42"/>
      <c r="AG96" s="42"/>
      <c r="AH96" s="42"/>
      <c r="AI96" s="42"/>
      <c r="AJ96" s="42"/>
      <c r="AK96" s="42"/>
      <c r="AL96" s="42"/>
      <c r="AM96" s="42"/>
      <c r="AN96" s="42"/>
      <c r="AO96" s="42"/>
      <c r="AP96" s="42"/>
      <c r="AQ96" s="42"/>
      <c r="AR96" s="63"/>
      <c r="AS96" s="6">
        <f t="shared" si="3"/>
        <v>96</v>
      </c>
    </row>
    <row r="97" spans="1:45" ht="14.4" x14ac:dyDescent="0.3">
      <c r="A97" s="4" t="str">
        <f>IF(HLOOKUP('Outil CCTP JELD-WEN'!$B$5,$AT$1:$CH$248,AS97,FALSE)=0,"",HLOOKUP('Outil CCTP JELD-WEN'!$B$5,$AT$1:$CH$248,AS97,FALSE))</f>
        <v/>
      </c>
      <c r="C97" s="8" t="s">
        <v>125</v>
      </c>
      <c r="D97" s="42"/>
      <c r="E97" s="42"/>
      <c r="F97" s="42"/>
      <c r="G97" s="42"/>
      <c r="H97" s="46"/>
      <c r="I97" s="42"/>
      <c r="J97" s="42"/>
      <c r="K97" s="41"/>
      <c r="L97" s="42" t="s">
        <v>38</v>
      </c>
      <c r="M97" s="42"/>
      <c r="N97" s="42"/>
      <c r="O97" s="42"/>
      <c r="P97" s="42"/>
      <c r="Q97" s="42"/>
      <c r="R97" s="42"/>
      <c r="S97" s="42"/>
      <c r="T97" s="42"/>
      <c r="U97" s="42"/>
      <c r="V97" s="42"/>
      <c r="W97" s="42"/>
      <c r="X97" s="42"/>
      <c r="Y97" s="42"/>
      <c r="Z97" s="42"/>
      <c r="AA97" s="42"/>
      <c r="AB97" s="42" t="s">
        <v>38</v>
      </c>
      <c r="AC97" s="42"/>
      <c r="AD97" s="42"/>
      <c r="AE97" s="42"/>
      <c r="AF97" s="42"/>
      <c r="AG97" s="42"/>
      <c r="AH97" s="42"/>
      <c r="AI97" s="42"/>
      <c r="AJ97" s="42"/>
      <c r="AK97" s="42"/>
      <c r="AL97" s="42"/>
      <c r="AM97" s="42"/>
      <c r="AN97" s="42"/>
      <c r="AO97" s="42"/>
      <c r="AP97" s="42"/>
      <c r="AQ97" s="42"/>
      <c r="AR97" s="63"/>
      <c r="AS97" s="6">
        <f t="shared" si="3"/>
        <v>97</v>
      </c>
    </row>
    <row r="98" spans="1:45" ht="14.4" x14ac:dyDescent="0.3">
      <c r="A98" s="4" t="str">
        <f>IF(HLOOKUP('Outil CCTP JELD-WEN'!$B$5,$AT$1:$CH$248,AS98,FALSE)=0,"",HLOOKUP('Outil CCTP JELD-WEN'!$B$5,$AT$1:$CH$248,AS98,FALSE))</f>
        <v/>
      </c>
      <c r="C98" s="8" t="s">
        <v>126</v>
      </c>
      <c r="D98" s="42"/>
      <c r="E98" s="42"/>
      <c r="F98" s="42"/>
      <c r="G98" s="42"/>
      <c r="H98" s="46"/>
      <c r="I98" s="42"/>
      <c r="J98" s="42"/>
      <c r="K98" s="41"/>
      <c r="L98" s="42" t="s">
        <v>38</v>
      </c>
      <c r="M98" s="42"/>
      <c r="N98" s="42"/>
      <c r="O98" s="42"/>
      <c r="P98" s="42"/>
      <c r="Q98" s="42"/>
      <c r="R98" s="42"/>
      <c r="S98" s="42"/>
      <c r="T98" s="42"/>
      <c r="U98" s="42"/>
      <c r="V98" s="42"/>
      <c r="W98" s="42"/>
      <c r="X98" s="42"/>
      <c r="Y98" s="42"/>
      <c r="Z98" s="42"/>
      <c r="AA98" s="42"/>
      <c r="AB98" s="42" t="s">
        <v>38</v>
      </c>
      <c r="AC98" s="42"/>
      <c r="AD98" s="42"/>
      <c r="AE98" s="42"/>
      <c r="AF98" s="42"/>
      <c r="AG98" s="42"/>
      <c r="AH98" s="42"/>
      <c r="AI98" s="42"/>
      <c r="AJ98" s="42"/>
      <c r="AK98" s="42"/>
      <c r="AL98" s="42"/>
      <c r="AM98" s="42"/>
      <c r="AN98" s="42"/>
      <c r="AO98" s="42"/>
      <c r="AP98" s="42"/>
      <c r="AQ98" s="42"/>
      <c r="AR98" s="63"/>
      <c r="AS98" s="6">
        <f t="shared" si="3"/>
        <v>98</v>
      </c>
    </row>
    <row r="99" spans="1:45" ht="14.4" x14ac:dyDescent="0.3">
      <c r="A99" s="4" t="str">
        <f>IF(HLOOKUP('Outil CCTP JELD-WEN'!$B$5,$AT$1:$CH$248,AS99,FALSE)=0,"",HLOOKUP('Outil CCTP JELD-WEN'!$B$5,$AT$1:$CH$248,AS99,FALSE))</f>
        <v/>
      </c>
      <c r="C99" s="8" t="s">
        <v>127</v>
      </c>
      <c r="D99" s="42"/>
      <c r="E99" s="42"/>
      <c r="F99" s="42"/>
      <c r="G99" s="42"/>
      <c r="H99" s="46"/>
      <c r="I99" s="42"/>
      <c r="J99" s="42"/>
      <c r="K99" s="41"/>
      <c r="L99" s="42" t="s">
        <v>38</v>
      </c>
      <c r="M99" s="42"/>
      <c r="N99" s="42"/>
      <c r="O99" s="42"/>
      <c r="P99" s="42"/>
      <c r="Q99" s="42"/>
      <c r="R99" s="42"/>
      <c r="S99" s="42"/>
      <c r="T99" s="42"/>
      <c r="U99" s="42"/>
      <c r="V99" s="42"/>
      <c r="W99" s="42"/>
      <c r="X99" s="42"/>
      <c r="Y99" s="42"/>
      <c r="Z99" s="42"/>
      <c r="AA99" s="42"/>
      <c r="AB99" s="42" t="s">
        <v>38</v>
      </c>
      <c r="AC99" s="42"/>
      <c r="AD99" s="42"/>
      <c r="AE99" s="42"/>
      <c r="AF99" s="42"/>
      <c r="AG99" s="42"/>
      <c r="AH99" s="42"/>
      <c r="AI99" s="42"/>
      <c r="AJ99" s="42"/>
      <c r="AK99" s="42"/>
      <c r="AL99" s="42"/>
      <c r="AM99" s="42"/>
      <c r="AN99" s="42"/>
      <c r="AO99" s="42"/>
      <c r="AP99" s="42"/>
      <c r="AQ99" s="42"/>
      <c r="AR99" s="63"/>
      <c r="AS99" s="6">
        <f t="shared" si="3"/>
        <v>99</v>
      </c>
    </row>
    <row r="100" spans="1:45" ht="14.4" x14ac:dyDescent="0.3">
      <c r="A100" s="4" t="str">
        <f>IF(HLOOKUP('Outil CCTP JELD-WEN'!$B$5,$AT$1:$CH$248,AS100,FALSE)=0,"",HLOOKUP('Outil CCTP JELD-WEN'!$B$5,$AT$1:$CH$248,AS100,FALSE))</f>
        <v/>
      </c>
      <c r="C100" s="8" t="s">
        <v>128</v>
      </c>
      <c r="D100" s="42"/>
      <c r="E100" s="42"/>
      <c r="F100" s="42"/>
      <c r="G100" s="42"/>
      <c r="H100" s="46"/>
      <c r="I100" s="42"/>
      <c r="J100" s="42"/>
      <c r="K100" s="41"/>
      <c r="L100" s="42" t="s">
        <v>38</v>
      </c>
      <c r="M100" s="42"/>
      <c r="N100" s="42"/>
      <c r="O100" s="42"/>
      <c r="P100" s="42"/>
      <c r="Q100" s="42"/>
      <c r="R100" s="42"/>
      <c r="S100" s="42"/>
      <c r="T100" s="42"/>
      <c r="U100" s="42"/>
      <c r="V100" s="42"/>
      <c r="W100" s="42"/>
      <c r="X100" s="42"/>
      <c r="Y100" s="42"/>
      <c r="Z100" s="42"/>
      <c r="AA100" s="42"/>
      <c r="AB100" s="42" t="s">
        <v>38</v>
      </c>
      <c r="AC100" s="42"/>
      <c r="AD100" s="42"/>
      <c r="AE100" s="42"/>
      <c r="AF100" s="42"/>
      <c r="AG100" s="42"/>
      <c r="AH100" s="42"/>
      <c r="AI100" s="42"/>
      <c r="AJ100" s="42"/>
      <c r="AK100" s="42"/>
      <c r="AL100" s="42"/>
      <c r="AM100" s="42"/>
      <c r="AN100" s="42"/>
      <c r="AO100" s="42"/>
      <c r="AP100" s="42"/>
      <c r="AQ100" s="42"/>
      <c r="AR100" s="63"/>
      <c r="AS100" s="6">
        <f t="shared" si="3"/>
        <v>100</v>
      </c>
    </row>
    <row r="101" spans="1:45" ht="14.4" x14ac:dyDescent="0.3">
      <c r="A101" s="4" t="str">
        <f>IF(HLOOKUP('Outil CCTP JELD-WEN'!$B$5,$AT$1:$CH$248,AS101,FALSE)=0,"",HLOOKUP('Outil CCTP JELD-WEN'!$B$5,$AT$1:$CH$248,AS101,FALSE))</f>
        <v/>
      </c>
      <c r="C101" s="8" t="s">
        <v>129</v>
      </c>
      <c r="D101" s="42"/>
      <c r="E101" s="42"/>
      <c r="F101" s="42"/>
      <c r="G101" s="42"/>
      <c r="H101" s="46"/>
      <c r="I101" s="42"/>
      <c r="J101" s="42"/>
      <c r="K101" s="41"/>
      <c r="L101" s="42" t="s">
        <v>38</v>
      </c>
      <c r="M101" s="42"/>
      <c r="N101" s="42"/>
      <c r="O101" s="42"/>
      <c r="P101" s="42"/>
      <c r="Q101" s="42"/>
      <c r="R101" s="42"/>
      <c r="S101" s="42"/>
      <c r="T101" s="42"/>
      <c r="U101" s="42"/>
      <c r="V101" s="42"/>
      <c r="W101" s="42"/>
      <c r="X101" s="42"/>
      <c r="Y101" s="42"/>
      <c r="Z101" s="42"/>
      <c r="AA101" s="42"/>
      <c r="AB101" s="42" t="s">
        <v>38</v>
      </c>
      <c r="AC101" s="42"/>
      <c r="AD101" s="42"/>
      <c r="AE101" s="42"/>
      <c r="AF101" s="42"/>
      <c r="AG101" s="42"/>
      <c r="AH101" s="42"/>
      <c r="AI101" s="42"/>
      <c r="AJ101" s="42"/>
      <c r="AK101" s="42"/>
      <c r="AL101" s="42"/>
      <c r="AM101" s="42"/>
      <c r="AN101" s="42"/>
      <c r="AO101" s="42"/>
      <c r="AP101" s="42"/>
      <c r="AQ101" s="42"/>
      <c r="AR101" s="63"/>
      <c r="AS101" s="6">
        <f t="shared" si="3"/>
        <v>101</v>
      </c>
    </row>
    <row r="102" spans="1:45" ht="14.4" x14ac:dyDescent="0.3">
      <c r="A102" s="4" t="str">
        <f>IF(HLOOKUP('Outil CCTP JELD-WEN'!$B$5,$AT$1:$CH$248,AS102,FALSE)=0,"",HLOOKUP('Outil CCTP JELD-WEN'!$B$5,$AT$1:$CH$248,AS102,FALSE))</f>
        <v/>
      </c>
      <c r="C102" s="8" t="s">
        <v>130</v>
      </c>
      <c r="D102" s="42"/>
      <c r="E102" s="42"/>
      <c r="F102" s="42"/>
      <c r="G102" s="42"/>
      <c r="H102" s="46"/>
      <c r="I102" s="42"/>
      <c r="J102" s="42"/>
      <c r="K102" s="41"/>
      <c r="L102" s="42" t="s">
        <v>38</v>
      </c>
      <c r="M102" s="42"/>
      <c r="N102" s="42"/>
      <c r="O102" s="42"/>
      <c r="P102" s="42"/>
      <c r="Q102" s="42"/>
      <c r="R102" s="42"/>
      <c r="S102" s="42"/>
      <c r="T102" s="42"/>
      <c r="U102" s="42"/>
      <c r="V102" s="42"/>
      <c r="W102" s="42"/>
      <c r="X102" s="42"/>
      <c r="Y102" s="42"/>
      <c r="Z102" s="42"/>
      <c r="AA102" s="42"/>
      <c r="AB102" s="42" t="s">
        <v>38</v>
      </c>
      <c r="AC102" s="42"/>
      <c r="AD102" s="42"/>
      <c r="AE102" s="42"/>
      <c r="AF102" s="42"/>
      <c r="AG102" s="42"/>
      <c r="AH102" s="42"/>
      <c r="AI102" s="42"/>
      <c r="AJ102" s="42"/>
      <c r="AK102" s="42"/>
      <c r="AL102" s="42"/>
      <c r="AM102" s="42"/>
      <c r="AN102" s="42"/>
      <c r="AO102" s="42"/>
      <c r="AP102" s="42"/>
      <c r="AQ102" s="42"/>
      <c r="AR102" s="63"/>
      <c r="AS102" s="6">
        <f t="shared" si="3"/>
        <v>102</v>
      </c>
    </row>
    <row r="103" spans="1:45" ht="14.4" x14ac:dyDescent="0.3">
      <c r="A103" s="4" t="str">
        <f>IF(HLOOKUP('Outil CCTP JELD-WEN'!$B$5,$AT$1:$CH$248,AS103,FALSE)=0,"",HLOOKUP('Outil CCTP JELD-WEN'!$B$5,$AT$1:$CH$248,AS103,FALSE))</f>
        <v/>
      </c>
      <c r="C103" s="8" t="s">
        <v>131</v>
      </c>
      <c r="D103" s="42"/>
      <c r="E103" s="42"/>
      <c r="F103" s="42"/>
      <c r="G103" s="42"/>
      <c r="H103" s="46"/>
      <c r="I103" s="42"/>
      <c r="J103" s="42"/>
      <c r="K103" s="42"/>
      <c r="L103" s="42"/>
      <c r="M103" s="42" t="s">
        <v>38</v>
      </c>
      <c r="N103" s="42"/>
      <c r="O103" s="42"/>
      <c r="P103" s="42"/>
      <c r="Q103" s="42"/>
      <c r="R103" s="42"/>
      <c r="S103" s="42"/>
      <c r="T103" s="42"/>
      <c r="U103" s="42"/>
      <c r="V103" s="42"/>
      <c r="W103" s="42"/>
      <c r="X103" s="42"/>
      <c r="Y103" s="42"/>
      <c r="Z103" s="42"/>
      <c r="AA103" s="42"/>
      <c r="AB103" s="42"/>
      <c r="AC103" s="42"/>
      <c r="AD103" s="42"/>
      <c r="AE103" s="42"/>
      <c r="AF103" s="42"/>
      <c r="AG103" s="42"/>
      <c r="AH103" s="42"/>
      <c r="AI103" s="42" t="s">
        <v>38</v>
      </c>
      <c r="AJ103" s="42"/>
      <c r="AK103" s="42"/>
      <c r="AL103" s="42"/>
      <c r="AM103" s="42"/>
      <c r="AN103" s="42"/>
      <c r="AO103" s="42"/>
      <c r="AP103" s="42"/>
      <c r="AQ103" s="42"/>
      <c r="AR103" s="63"/>
      <c r="AS103" s="6">
        <f t="shared" si="3"/>
        <v>103</v>
      </c>
    </row>
    <row r="104" spans="1:45" ht="14.4" x14ac:dyDescent="0.3">
      <c r="A104" s="4" t="str">
        <f>IF(HLOOKUP('Outil CCTP JELD-WEN'!$B$5,$AT$1:$CH$248,AS104,FALSE)=0,"",HLOOKUP('Outil CCTP JELD-WEN'!$B$5,$AT$1:$CH$248,AS104,FALSE))</f>
        <v/>
      </c>
      <c r="C104" s="8" t="s">
        <v>132</v>
      </c>
      <c r="D104" s="42"/>
      <c r="E104" s="42"/>
      <c r="F104" s="42"/>
      <c r="G104" s="42"/>
      <c r="H104" s="46"/>
      <c r="I104" s="42"/>
      <c r="J104" s="42"/>
      <c r="K104" s="42"/>
      <c r="L104" s="42"/>
      <c r="M104" s="42" t="s">
        <v>38</v>
      </c>
      <c r="N104" s="42"/>
      <c r="O104" s="42"/>
      <c r="P104" s="42"/>
      <c r="Q104" s="42"/>
      <c r="R104" s="42"/>
      <c r="S104" s="42"/>
      <c r="T104" s="42"/>
      <c r="U104" s="42"/>
      <c r="V104" s="42"/>
      <c r="W104" s="42"/>
      <c r="X104" s="42"/>
      <c r="Y104" s="42"/>
      <c r="Z104" s="42"/>
      <c r="AA104" s="42"/>
      <c r="AB104" s="42"/>
      <c r="AC104" s="42"/>
      <c r="AD104" s="42"/>
      <c r="AE104" s="42"/>
      <c r="AF104" s="42"/>
      <c r="AG104" s="42"/>
      <c r="AH104" s="42"/>
      <c r="AI104" s="42" t="s">
        <v>38</v>
      </c>
      <c r="AJ104" s="42"/>
      <c r="AK104" s="42"/>
      <c r="AL104" s="42"/>
      <c r="AM104" s="42"/>
      <c r="AN104" s="42"/>
      <c r="AO104" s="42"/>
      <c r="AP104" s="42"/>
      <c r="AQ104" s="42"/>
      <c r="AR104" s="63"/>
      <c r="AS104" s="6">
        <f t="shared" si="3"/>
        <v>104</v>
      </c>
    </row>
    <row r="105" spans="1:45" ht="14.4" x14ac:dyDescent="0.3">
      <c r="A105" s="4" t="str">
        <f>IF(HLOOKUP('Outil CCTP JELD-WEN'!$B$5,$AT$1:$CH$248,AS105,FALSE)=0,"",HLOOKUP('Outil CCTP JELD-WEN'!$B$5,$AT$1:$CH$248,AS105,FALSE))</f>
        <v/>
      </c>
      <c r="C105" s="8" t="s">
        <v>133</v>
      </c>
      <c r="D105" s="42"/>
      <c r="E105" s="42"/>
      <c r="F105" s="42"/>
      <c r="G105" s="42"/>
      <c r="H105" s="46"/>
      <c r="I105" s="42"/>
      <c r="J105" s="42"/>
      <c r="K105" s="42"/>
      <c r="L105" s="42"/>
      <c r="M105" s="42" t="s">
        <v>38</v>
      </c>
      <c r="N105" s="42"/>
      <c r="O105" s="42"/>
      <c r="P105" s="42"/>
      <c r="Q105" s="42"/>
      <c r="R105" s="42"/>
      <c r="S105" s="42"/>
      <c r="T105" s="42"/>
      <c r="U105" s="42"/>
      <c r="V105" s="42"/>
      <c r="W105" s="42"/>
      <c r="X105" s="42"/>
      <c r="Y105" s="42"/>
      <c r="Z105" s="42"/>
      <c r="AA105" s="42"/>
      <c r="AB105" s="42"/>
      <c r="AC105" s="42" t="s">
        <v>38</v>
      </c>
      <c r="AD105" s="42"/>
      <c r="AE105" s="42"/>
      <c r="AF105" s="42"/>
      <c r="AG105" s="42"/>
      <c r="AH105" s="42"/>
      <c r="AI105" s="42" t="s">
        <v>38</v>
      </c>
      <c r="AJ105" s="42"/>
      <c r="AK105" s="42" t="s">
        <v>38</v>
      </c>
      <c r="AL105" s="42"/>
      <c r="AM105" s="42" t="s">
        <v>38</v>
      </c>
      <c r="AN105" s="42"/>
      <c r="AO105" s="42"/>
      <c r="AP105" s="42"/>
      <c r="AQ105" s="42"/>
      <c r="AR105" s="63"/>
      <c r="AS105" s="6">
        <f t="shared" si="3"/>
        <v>105</v>
      </c>
    </row>
    <row r="106" spans="1:45" ht="14.4" x14ac:dyDescent="0.3">
      <c r="A106" s="4" t="str">
        <f>IF(HLOOKUP('Outil CCTP JELD-WEN'!$B$5,$AT$1:$CH$248,AS106,FALSE)=0,"",HLOOKUP('Outil CCTP JELD-WEN'!$B$5,$AT$1:$CH$248,AS106,FALSE))</f>
        <v/>
      </c>
      <c r="C106" s="8" t="s">
        <v>134</v>
      </c>
      <c r="D106" s="42"/>
      <c r="E106" s="42"/>
      <c r="F106" s="42"/>
      <c r="G106" s="42"/>
      <c r="H106" s="46"/>
      <c r="I106" s="42"/>
      <c r="J106" s="42"/>
      <c r="K106" s="42"/>
      <c r="L106" s="42"/>
      <c r="M106" s="42" t="s">
        <v>38</v>
      </c>
      <c r="N106" s="42"/>
      <c r="O106" s="42"/>
      <c r="P106" s="42"/>
      <c r="Q106" s="42"/>
      <c r="R106" s="42"/>
      <c r="S106" s="42"/>
      <c r="T106" s="42"/>
      <c r="U106" s="42"/>
      <c r="V106" s="42"/>
      <c r="W106" s="42"/>
      <c r="X106" s="42"/>
      <c r="Y106" s="42"/>
      <c r="Z106" s="42"/>
      <c r="AA106" s="42"/>
      <c r="AB106" s="42"/>
      <c r="AC106" s="42" t="s">
        <v>38</v>
      </c>
      <c r="AD106" s="42"/>
      <c r="AE106" s="42"/>
      <c r="AF106" s="42"/>
      <c r="AG106" s="42"/>
      <c r="AH106" s="42"/>
      <c r="AI106" s="42" t="s">
        <v>38</v>
      </c>
      <c r="AJ106" s="42"/>
      <c r="AK106" s="42" t="s">
        <v>38</v>
      </c>
      <c r="AL106" s="42"/>
      <c r="AM106" s="42" t="s">
        <v>38</v>
      </c>
      <c r="AN106" s="42"/>
      <c r="AO106" s="42"/>
      <c r="AP106" s="42"/>
      <c r="AQ106" s="42"/>
      <c r="AR106" s="63"/>
      <c r="AS106" s="6">
        <f t="shared" si="3"/>
        <v>106</v>
      </c>
    </row>
    <row r="107" spans="1:45" ht="14.4" x14ac:dyDescent="0.3">
      <c r="A107" s="4" t="str">
        <f>IF(HLOOKUP('Outil CCTP JELD-WEN'!$B$5,$AT$1:$CH$248,AS107,FALSE)=0,"",HLOOKUP('Outil CCTP JELD-WEN'!$B$5,$AT$1:$CH$248,AS107,FALSE))</f>
        <v/>
      </c>
      <c r="C107" s="8" t="s">
        <v>135</v>
      </c>
      <c r="D107" s="42"/>
      <c r="E107" s="42"/>
      <c r="F107" s="42"/>
      <c r="G107" s="42"/>
      <c r="H107" s="46"/>
      <c r="I107" s="42"/>
      <c r="J107" s="42"/>
      <c r="K107" s="42"/>
      <c r="L107" s="42"/>
      <c r="M107" s="42" t="s">
        <v>38</v>
      </c>
      <c r="N107" s="42"/>
      <c r="O107" s="42"/>
      <c r="P107" s="42"/>
      <c r="Q107" s="42"/>
      <c r="R107" s="42"/>
      <c r="S107" s="42"/>
      <c r="T107" s="42"/>
      <c r="U107" s="42"/>
      <c r="V107" s="42"/>
      <c r="W107" s="42"/>
      <c r="X107" s="42"/>
      <c r="Y107" s="42"/>
      <c r="Z107" s="42"/>
      <c r="AA107" s="42"/>
      <c r="AB107" s="42"/>
      <c r="AC107" s="42" t="s">
        <v>38</v>
      </c>
      <c r="AD107" s="42"/>
      <c r="AE107" s="42"/>
      <c r="AF107" s="42"/>
      <c r="AG107" s="42"/>
      <c r="AH107" s="42"/>
      <c r="AI107" s="42" t="s">
        <v>38</v>
      </c>
      <c r="AJ107" s="42"/>
      <c r="AK107" s="42" t="s">
        <v>38</v>
      </c>
      <c r="AL107" s="42"/>
      <c r="AM107" s="42" t="s">
        <v>38</v>
      </c>
      <c r="AN107" s="42"/>
      <c r="AO107" s="42"/>
      <c r="AP107" s="42"/>
      <c r="AQ107" s="42"/>
      <c r="AR107" s="63"/>
      <c r="AS107" s="6">
        <f t="shared" si="3"/>
        <v>107</v>
      </c>
    </row>
    <row r="108" spans="1:45" ht="14.4" x14ac:dyDescent="0.3">
      <c r="A108" s="4" t="str">
        <f>IF(HLOOKUP('Outil CCTP JELD-WEN'!$B$5,$AT$1:$CH$248,AS108,FALSE)=0,"",HLOOKUP('Outil CCTP JELD-WEN'!$B$5,$AT$1:$CH$248,AS108,FALSE))</f>
        <v/>
      </c>
      <c r="C108" s="8" t="s">
        <v>136</v>
      </c>
      <c r="D108" s="42"/>
      <c r="E108" s="42"/>
      <c r="F108" s="42"/>
      <c r="G108" s="42"/>
      <c r="H108" s="46"/>
      <c r="I108" s="42"/>
      <c r="J108" s="42"/>
      <c r="K108" s="42"/>
      <c r="L108" s="42"/>
      <c r="M108" s="42" t="s">
        <v>38</v>
      </c>
      <c r="N108" s="42"/>
      <c r="O108" s="42"/>
      <c r="P108" s="42"/>
      <c r="Q108" s="42"/>
      <c r="R108" s="42"/>
      <c r="S108" s="42"/>
      <c r="T108" s="42"/>
      <c r="U108" s="42"/>
      <c r="V108" s="42"/>
      <c r="W108" s="42"/>
      <c r="X108" s="42"/>
      <c r="Y108" s="42"/>
      <c r="Z108" s="42"/>
      <c r="AA108" s="42"/>
      <c r="AB108" s="42"/>
      <c r="AC108" s="42" t="s">
        <v>38</v>
      </c>
      <c r="AD108" s="42"/>
      <c r="AE108" s="42"/>
      <c r="AF108" s="42"/>
      <c r="AG108" s="42"/>
      <c r="AH108" s="42"/>
      <c r="AI108" s="42" t="s">
        <v>38</v>
      </c>
      <c r="AJ108" s="42"/>
      <c r="AK108" s="42" t="s">
        <v>38</v>
      </c>
      <c r="AL108" s="42"/>
      <c r="AM108" s="42" t="s">
        <v>38</v>
      </c>
      <c r="AN108" s="42"/>
      <c r="AO108" s="42"/>
      <c r="AP108" s="42"/>
      <c r="AQ108" s="42"/>
      <c r="AR108" s="63"/>
      <c r="AS108" s="6">
        <f t="shared" si="3"/>
        <v>108</v>
      </c>
    </row>
    <row r="109" spans="1:45" ht="14.4" x14ac:dyDescent="0.3">
      <c r="A109" s="4" t="str">
        <f>IF(HLOOKUP('Outil CCTP JELD-WEN'!$B$5,$AT$1:$CH$248,AS109,FALSE)=0,"",HLOOKUP('Outil CCTP JELD-WEN'!$B$5,$AT$1:$CH$248,AS109,FALSE))</f>
        <v/>
      </c>
      <c r="C109" s="8" t="s">
        <v>137</v>
      </c>
      <c r="D109" s="42"/>
      <c r="E109" s="42"/>
      <c r="F109" s="42"/>
      <c r="G109" s="42"/>
      <c r="H109" s="46"/>
      <c r="I109" s="42"/>
      <c r="J109" s="42"/>
      <c r="K109" s="42"/>
      <c r="L109" s="42"/>
      <c r="M109" s="42" t="s">
        <v>38</v>
      </c>
      <c r="N109" s="42"/>
      <c r="O109" s="42"/>
      <c r="P109" s="42"/>
      <c r="Q109" s="42"/>
      <c r="R109" s="42"/>
      <c r="S109" s="42"/>
      <c r="T109" s="42"/>
      <c r="U109" s="42"/>
      <c r="V109" s="42"/>
      <c r="W109" s="42"/>
      <c r="X109" s="42"/>
      <c r="Y109" s="42"/>
      <c r="Z109" s="42"/>
      <c r="AA109" s="42"/>
      <c r="AB109" s="42"/>
      <c r="AC109" s="42" t="s">
        <v>38</v>
      </c>
      <c r="AD109" s="42"/>
      <c r="AE109" s="42"/>
      <c r="AF109" s="42"/>
      <c r="AG109" s="42"/>
      <c r="AH109" s="42"/>
      <c r="AI109" s="42" t="s">
        <v>38</v>
      </c>
      <c r="AJ109" s="42"/>
      <c r="AK109" s="42" t="s">
        <v>38</v>
      </c>
      <c r="AL109" s="42"/>
      <c r="AM109" s="42" t="s">
        <v>38</v>
      </c>
      <c r="AN109" s="42"/>
      <c r="AO109" s="42"/>
      <c r="AP109" s="42"/>
      <c r="AQ109" s="42"/>
      <c r="AR109" s="63"/>
      <c r="AS109" s="6">
        <f t="shared" si="3"/>
        <v>109</v>
      </c>
    </row>
    <row r="110" spans="1:45" ht="14.4" x14ac:dyDescent="0.3">
      <c r="A110" s="4" t="str">
        <f>IF(HLOOKUP('Outil CCTP JELD-WEN'!$B$5,$AT$1:$CH$248,AS110,FALSE)=0,"",HLOOKUP('Outil CCTP JELD-WEN'!$B$5,$AT$1:$CH$248,AS110,FALSE))</f>
        <v/>
      </c>
      <c r="C110" s="8" t="s">
        <v>138</v>
      </c>
      <c r="D110" s="42"/>
      <c r="E110" s="42"/>
      <c r="F110" s="42"/>
      <c r="G110" s="42"/>
      <c r="H110" s="46"/>
      <c r="I110" s="42"/>
      <c r="J110" s="42"/>
      <c r="K110" s="42"/>
      <c r="L110" s="42"/>
      <c r="M110" s="42" t="s">
        <v>38</v>
      </c>
      <c r="N110" s="42"/>
      <c r="O110" s="42"/>
      <c r="P110" s="42"/>
      <c r="Q110" s="42"/>
      <c r="R110" s="42"/>
      <c r="S110" s="42"/>
      <c r="T110" s="42"/>
      <c r="U110" s="42"/>
      <c r="V110" s="42"/>
      <c r="W110" s="42"/>
      <c r="X110" s="42"/>
      <c r="Y110" s="42"/>
      <c r="Z110" s="42"/>
      <c r="AA110" s="42"/>
      <c r="AB110" s="42"/>
      <c r="AC110" s="42" t="s">
        <v>38</v>
      </c>
      <c r="AD110" s="42"/>
      <c r="AE110" s="42"/>
      <c r="AF110" s="42"/>
      <c r="AG110" s="42"/>
      <c r="AH110" s="42"/>
      <c r="AI110" s="42" t="s">
        <v>38</v>
      </c>
      <c r="AJ110" s="42"/>
      <c r="AK110" s="42" t="s">
        <v>38</v>
      </c>
      <c r="AL110" s="42"/>
      <c r="AM110" s="42" t="s">
        <v>38</v>
      </c>
      <c r="AN110" s="42"/>
      <c r="AO110" s="42"/>
      <c r="AP110" s="42"/>
      <c r="AQ110" s="42"/>
      <c r="AR110" s="63"/>
      <c r="AS110" s="6">
        <f t="shared" si="3"/>
        <v>110</v>
      </c>
    </row>
    <row r="111" spans="1:45" ht="14.4" x14ac:dyDescent="0.3">
      <c r="A111" s="4" t="str">
        <f>IF(HLOOKUP('Outil CCTP JELD-WEN'!$B$5,$AT$1:$CH$248,AS111,FALSE)=0,"",HLOOKUP('Outil CCTP JELD-WEN'!$B$5,$AT$1:$CH$248,AS111,FALSE))</f>
        <v/>
      </c>
      <c r="C111" s="8" t="s">
        <v>139</v>
      </c>
      <c r="D111" s="42"/>
      <c r="E111" s="42"/>
      <c r="F111" s="42"/>
      <c r="G111" s="42"/>
      <c r="H111" s="46"/>
      <c r="I111" s="42"/>
      <c r="J111" s="42"/>
      <c r="K111" s="42"/>
      <c r="L111" s="42"/>
      <c r="M111" s="42" t="s">
        <v>38</v>
      </c>
      <c r="N111" s="42"/>
      <c r="O111" s="42"/>
      <c r="P111" s="42"/>
      <c r="Q111" s="42"/>
      <c r="R111" s="42"/>
      <c r="S111" s="42"/>
      <c r="T111" s="42"/>
      <c r="U111" s="42"/>
      <c r="V111" s="42"/>
      <c r="W111" s="42"/>
      <c r="X111" s="42"/>
      <c r="Y111" s="42"/>
      <c r="Z111" s="42"/>
      <c r="AA111" s="42"/>
      <c r="AB111" s="42"/>
      <c r="AC111" s="42" t="s">
        <v>38</v>
      </c>
      <c r="AD111" s="42"/>
      <c r="AE111" s="42"/>
      <c r="AF111" s="42"/>
      <c r="AG111" s="42"/>
      <c r="AH111" s="42"/>
      <c r="AI111" s="42" t="s">
        <v>38</v>
      </c>
      <c r="AJ111" s="42"/>
      <c r="AK111" s="42" t="s">
        <v>38</v>
      </c>
      <c r="AL111" s="42"/>
      <c r="AM111" s="42" t="s">
        <v>38</v>
      </c>
      <c r="AN111" s="42"/>
      <c r="AO111" s="42"/>
      <c r="AP111" s="42"/>
      <c r="AQ111" s="42"/>
      <c r="AR111" s="63"/>
      <c r="AS111" s="6">
        <f t="shared" si="3"/>
        <v>111</v>
      </c>
    </row>
    <row r="112" spans="1:45" ht="14.4" x14ac:dyDescent="0.3">
      <c r="A112" s="4" t="str">
        <f>IF(HLOOKUP('Outil CCTP JELD-WEN'!$B$5,$AT$1:$CH$248,AS112,FALSE)=0,"",HLOOKUP('Outil CCTP JELD-WEN'!$B$5,$AT$1:$CH$248,AS112,FALSE))</f>
        <v/>
      </c>
      <c r="C112" s="8" t="s">
        <v>140</v>
      </c>
      <c r="D112" s="42"/>
      <c r="E112" s="42"/>
      <c r="F112" s="42"/>
      <c r="G112" s="42"/>
      <c r="H112" s="46"/>
      <c r="I112" s="42"/>
      <c r="J112" s="42"/>
      <c r="K112" s="42"/>
      <c r="L112" s="42"/>
      <c r="M112" s="42" t="s">
        <v>38</v>
      </c>
      <c r="N112" s="42"/>
      <c r="O112" s="42"/>
      <c r="P112" s="42"/>
      <c r="Q112" s="42"/>
      <c r="R112" s="42"/>
      <c r="S112" s="42"/>
      <c r="T112" s="42"/>
      <c r="U112" s="42"/>
      <c r="V112" s="42"/>
      <c r="W112" s="42"/>
      <c r="X112" s="42"/>
      <c r="Y112" s="42"/>
      <c r="Z112" s="42"/>
      <c r="AA112" s="42"/>
      <c r="AB112" s="42"/>
      <c r="AC112" s="42" t="s">
        <v>38</v>
      </c>
      <c r="AD112" s="42"/>
      <c r="AE112" s="42"/>
      <c r="AF112" s="42"/>
      <c r="AG112" s="42"/>
      <c r="AH112" s="42"/>
      <c r="AI112" s="42" t="s">
        <v>38</v>
      </c>
      <c r="AJ112" s="42"/>
      <c r="AK112" s="42" t="s">
        <v>38</v>
      </c>
      <c r="AL112" s="42"/>
      <c r="AM112" s="42" t="s">
        <v>38</v>
      </c>
      <c r="AN112" s="42"/>
      <c r="AO112" s="42"/>
      <c r="AP112" s="42"/>
      <c r="AQ112" s="42"/>
      <c r="AR112" s="63"/>
      <c r="AS112" s="6">
        <f t="shared" si="3"/>
        <v>112</v>
      </c>
    </row>
    <row r="113" spans="1:45" ht="14.4" x14ac:dyDescent="0.3">
      <c r="A113" s="4" t="str">
        <f>IF(HLOOKUP('Outil CCTP JELD-WEN'!$B$5,$AT$1:$CH$248,AS113,FALSE)=0,"",HLOOKUP('Outil CCTP JELD-WEN'!$B$5,$AT$1:$CH$248,AS113,FALSE))</f>
        <v/>
      </c>
      <c r="C113" s="8" t="s">
        <v>141</v>
      </c>
      <c r="D113" s="42"/>
      <c r="E113" s="42"/>
      <c r="F113" s="42"/>
      <c r="G113" s="42"/>
      <c r="H113" s="46"/>
      <c r="I113" s="42"/>
      <c r="J113" s="42"/>
      <c r="K113" s="42"/>
      <c r="L113" s="42"/>
      <c r="M113" s="42" t="s">
        <v>38</v>
      </c>
      <c r="N113" s="42"/>
      <c r="O113" s="42"/>
      <c r="P113" s="42"/>
      <c r="Q113" s="42"/>
      <c r="R113" s="42"/>
      <c r="S113" s="42"/>
      <c r="T113" s="42"/>
      <c r="U113" s="42"/>
      <c r="V113" s="42"/>
      <c r="W113" s="42"/>
      <c r="X113" s="42"/>
      <c r="Y113" s="42"/>
      <c r="Z113" s="42"/>
      <c r="AA113" s="42"/>
      <c r="AB113" s="42"/>
      <c r="AC113" s="42" t="s">
        <v>38</v>
      </c>
      <c r="AD113" s="42"/>
      <c r="AE113" s="42"/>
      <c r="AF113" s="42"/>
      <c r="AG113" s="42"/>
      <c r="AH113" s="42"/>
      <c r="AI113" s="42" t="s">
        <v>38</v>
      </c>
      <c r="AJ113" s="42"/>
      <c r="AK113" s="42" t="s">
        <v>38</v>
      </c>
      <c r="AL113" s="42"/>
      <c r="AM113" s="42" t="s">
        <v>38</v>
      </c>
      <c r="AN113" s="42"/>
      <c r="AO113" s="42"/>
      <c r="AP113" s="42"/>
      <c r="AQ113" s="42"/>
      <c r="AR113" s="63"/>
      <c r="AS113" s="6">
        <f t="shared" si="3"/>
        <v>113</v>
      </c>
    </row>
    <row r="114" spans="1:45" ht="14.4" x14ac:dyDescent="0.3">
      <c r="A114" s="4" t="str">
        <f>IF(HLOOKUP('Outil CCTP JELD-WEN'!$B$5,$AT$1:$CH$248,AS114,FALSE)=0,"",HLOOKUP('Outil CCTP JELD-WEN'!$B$5,$AT$1:$CH$248,AS114,FALSE))</f>
        <v/>
      </c>
      <c r="C114" s="8" t="s">
        <v>142</v>
      </c>
      <c r="D114" s="42"/>
      <c r="E114" s="42"/>
      <c r="F114" s="42"/>
      <c r="G114" s="42"/>
      <c r="H114" s="46"/>
      <c r="I114" s="42"/>
      <c r="J114" s="42"/>
      <c r="K114" s="42"/>
      <c r="L114" s="42"/>
      <c r="M114" s="42" t="s">
        <v>38</v>
      </c>
      <c r="N114" s="42"/>
      <c r="O114" s="42"/>
      <c r="P114" s="42"/>
      <c r="Q114" s="42"/>
      <c r="R114" s="42"/>
      <c r="S114" s="42"/>
      <c r="T114" s="42"/>
      <c r="U114" s="42"/>
      <c r="V114" s="42"/>
      <c r="W114" s="42"/>
      <c r="X114" s="42"/>
      <c r="Y114" s="42"/>
      <c r="Z114" s="42"/>
      <c r="AA114" s="42"/>
      <c r="AB114" s="42"/>
      <c r="AC114" s="42" t="s">
        <v>38</v>
      </c>
      <c r="AD114" s="42"/>
      <c r="AE114" s="42"/>
      <c r="AF114" s="42"/>
      <c r="AG114" s="42"/>
      <c r="AH114" s="42"/>
      <c r="AI114" s="42" t="s">
        <v>38</v>
      </c>
      <c r="AJ114" s="42"/>
      <c r="AK114" s="42" t="s">
        <v>38</v>
      </c>
      <c r="AL114" s="42"/>
      <c r="AM114" s="42" t="s">
        <v>38</v>
      </c>
      <c r="AN114" s="42"/>
      <c r="AO114" s="42"/>
      <c r="AP114" s="42"/>
      <c r="AQ114" s="42"/>
      <c r="AR114" s="63"/>
      <c r="AS114" s="6">
        <f t="shared" si="3"/>
        <v>114</v>
      </c>
    </row>
    <row r="115" spans="1:45" ht="14.4" x14ac:dyDescent="0.3">
      <c r="A115" s="4" t="str">
        <f>IF(HLOOKUP('Outil CCTP JELD-WEN'!$B$5,$AT$1:$CH$248,AS115,FALSE)=0,"",HLOOKUP('Outil CCTP JELD-WEN'!$B$5,$AT$1:$CH$248,AS115,FALSE))</f>
        <v/>
      </c>
      <c r="C115" s="8" t="s">
        <v>143</v>
      </c>
      <c r="D115" s="42"/>
      <c r="E115" s="42"/>
      <c r="F115" s="42"/>
      <c r="G115" s="42"/>
      <c r="H115" s="46"/>
      <c r="I115" s="42"/>
      <c r="J115" s="42"/>
      <c r="K115" s="42"/>
      <c r="L115" s="42"/>
      <c r="M115" s="42" t="s">
        <v>38</v>
      </c>
      <c r="N115" s="42"/>
      <c r="O115" s="42"/>
      <c r="P115" s="42"/>
      <c r="Q115" s="42"/>
      <c r="R115" s="42"/>
      <c r="S115" s="42"/>
      <c r="T115" s="42"/>
      <c r="U115" s="42"/>
      <c r="V115" s="42"/>
      <c r="W115" s="42"/>
      <c r="X115" s="42"/>
      <c r="Y115" s="42"/>
      <c r="Z115" s="42"/>
      <c r="AA115" s="42"/>
      <c r="AB115" s="42"/>
      <c r="AC115" s="42" t="s">
        <v>38</v>
      </c>
      <c r="AD115" s="42"/>
      <c r="AE115" s="42"/>
      <c r="AF115" s="42"/>
      <c r="AG115" s="42"/>
      <c r="AH115" s="42"/>
      <c r="AI115" s="42" t="s">
        <v>38</v>
      </c>
      <c r="AJ115" s="42"/>
      <c r="AK115" s="42" t="s">
        <v>38</v>
      </c>
      <c r="AL115" s="42"/>
      <c r="AM115" s="42" t="s">
        <v>38</v>
      </c>
      <c r="AN115" s="42"/>
      <c r="AO115" s="42"/>
      <c r="AP115" s="42"/>
      <c r="AQ115" s="42"/>
      <c r="AR115" s="63"/>
      <c r="AS115" s="6">
        <f t="shared" si="3"/>
        <v>115</v>
      </c>
    </row>
    <row r="116" spans="1:45" ht="14.4" x14ac:dyDescent="0.3">
      <c r="A116" s="4" t="str">
        <f>IF(HLOOKUP('Outil CCTP JELD-WEN'!$B$5,$AT$1:$CH$248,AS116,FALSE)=0,"",HLOOKUP('Outil CCTP JELD-WEN'!$B$5,$AT$1:$CH$248,AS116,FALSE))</f>
        <v/>
      </c>
      <c r="C116" s="8" t="s">
        <v>144</v>
      </c>
      <c r="D116" s="42"/>
      <c r="E116" s="42"/>
      <c r="F116" s="42"/>
      <c r="G116" s="42"/>
      <c r="H116" s="46"/>
      <c r="I116" s="42"/>
      <c r="J116" s="42"/>
      <c r="K116" s="42"/>
      <c r="L116" s="42"/>
      <c r="M116" s="42" t="s">
        <v>38</v>
      </c>
      <c r="N116" s="42"/>
      <c r="O116" s="42"/>
      <c r="P116" s="42"/>
      <c r="Q116" s="42"/>
      <c r="R116" s="42"/>
      <c r="S116" s="42"/>
      <c r="T116" s="42"/>
      <c r="U116" s="42"/>
      <c r="V116" s="42"/>
      <c r="W116" s="42"/>
      <c r="X116" s="42"/>
      <c r="Y116" s="42"/>
      <c r="Z116" s="42"/>
      <c r="AA116" s="42"/>
      <c r="AB116" s="42"/>
      <c r="AC116" s="42" t="s">
        <v>38</v>
      </c>
      <c r="AD116" s="42"/>
      <c r="AE116" s="42"/>
      <c r="AF116" s="42"/>
      <c r="AG116" s="42"/>
      <c r="AH116" s="42"/>
      <c r="AI116" s="42" t="s">
        <v>38</v>
      </c>
      <c r="AJ116" s="42"/>
      <c r="AK116" s="42" t="s">
        <v>38</v>
      </c>
      <c r="AL116" s="42"/>
      <c r="AM116" s="42" t="s">
        <v>38</v>
      </c>
      <c r="AN116" s="42"/>
      <c r="AO116" s="42"/>
      <c r="AP116" s="42"/>
      <c r="AQ116" s="42"/>
      <c r="AR116" s="63"/>
      <c r="AS116" s="6">
        <f t="shared" si="3"/>
        <v>116</v>
      </c>
    </row>
    <row r="117" spans="1:45" ht="14.4" x14ac:dyDescent="0.3">
      <c r="A117" s="4" t="str">
        <f>IF(HLOOKUP('Outil CCTP JELD-WEN'!$B$5,$AT$1:$CH$248,AS117,FALSE)=0,"",HLOOKUP('Outil CCTP JELD-WEN'!$B$5,$AT$1:$CH$248,AS117,FALSE))</f>
        <v/>
      </c>
      <c r="C117" s="8" t="s">
        <v>145</v>
      </c>
      <c r="D117" s="42"/>
      <c r="E117" s="42"/>
      <c r="F117" s="42"/>
      <c r="G117" s="42"/>
      <c r="H117" s="46"/>
      <c r="I117" s="42"/>
      <c r="J117" s="42"/>
      <c r="K117" s="42"/>
      <c r="L117" s="42"/>
      <c r="M117" s="42" t="s">
        <v>38</v>
      </c>
      <c r="N117" s="42"/>
      <c r="O117" s="42"/>
      <c r="P117" s="42"/>
      <c r="Q117" s="42"/>
      <c r="R117" s="42"/>
      <c r="S117" s="42"/>
      <c r="T117" s="42"/>
      <c r="U117" s="42"/>
      <c r="V117" s="42"/>
      <c r="W117" s="42"/>
      <c r="X117" s="42"/>
      <c r="Y117" s="42"/>
      <c r="Z117" s="42"/>
      <c r="AA117" s="42"/>
      <c r="AB117" s="42"/>
      <c r="AC117" s="42" t="s">
        <v>38</v>
      </c>
      <c r="AD117" s="42"/>
      <c r="AE117" s="42"/>
      <c r="AF117" s="42"/>
      <c r="AG117" s="42"/>
      <c r="AH117" s="42"/>
      <c r="AI117" s="42" t="s">
        <v>38</v>
      </c>
      <c r="AJ117" s="42"/>
      <c r="AK117" s="42" t="s">
        <v>38</v>
      </c>
      <c r="AL117" s="42"/>
      <c r="AM117" s="42" t="s">
        <v>38</v>
      </c>
      <c r="AN117" s="42"/>
      <c r="AO117" s="42"/>
      <c r="AP117" s="42"/>
      <c r="AQ117" s="42"/>
      <c r="AR117" s="63"/>
      <c r="AS117" s="6">
        <f t="shared" si="3"/>
        <v>117</v>
      </c>
    </row>
    <row r="118" spans="1:45" ht="14.4" x14ac:dyDescent="0.3">
      <c r="A118" s="4" t="str">
        <f>IF(HLOOKUP('Outil CCTP JELD-WEN'!$B$5,$AT$1:$CH$248,AS118,FALSE)=0,"",HLOOKUP('Outil CCTP JELD-WEN'!$B$5,$AT$1:$CH$248,AS118,FALSE))</f>
        <v/>
      </c>
      <c r="C118" s="8" t="s">
        <v>146</v>
      </c>
      <c r="D118" s="42"/>
      <c r="E118" s="42"/>
      <c r="F118" s="42"/>
      <c r="G118" s="42"/>
      <c r="H118" s="46"/>
      <c r="I118" s="42"/>
      <c r="J118" s="42"/>
      <c r="K118" s="42"/>
      <c r="L118" s="42"/>
      <c r="M118" s="42" t="s">
        <v>38</v>
      </c>
      <c r="N118" s="42"/>
      <c r="O118" s="42"/>
      <c r="P118" s="42"/>
      <c r="Q118" s="42"/>
      <c r="R118" s="42"/>
      <c r="S118" s="42"/>
      <c r="T118" s="42"/>
      <c r="U118" s="42"/>
      <c r="V118" s="42"/>
      <c r="W118" s="42"/>
      <c r="X118" s="42"/>
      <c r="Y118" s="42"/>
      <c r="Z118" s="42"/>
      <c r="AA118" s="42"/>
      <c r="AB118" s="42"/>
      <c r="AC118" s="42" t="s">
        <v>38</v>
      </c>
      <c r="AD118" s="42"/>
      <c r="AE118" s="42"/>
      <c r="AF118" s="42"/>
      <c r="AG118" s="42"/>
      <c r="AH118" s="42"/>
      <c r="AI118" s="42" t="s">
        <v>38</v>
      </c>
      <c r="AJ118" s="42"/>
      <c r="AK118" s="42" t="s">
        <v>38</v>
      </c>
      <c r="AL118" s="42"/>
      <c r="AM118" s="42" t="s">
        <v>38</v>
      </c>
      <c r="AN118" s="42"/>
      <c r="AO118" s="42"/>
      <c r="AP118" s="42"/>
      <c r="AQ118" s="42"/>
      <c r="AR118" s="63"/>
      <c r="AS118" s="6">
        <f t="shared" si="3"/>
        <v>118</v>
      </c>
    </row>
    <row r="119" spans="1:45" ht="14.4" x14ac:dyDescent="0.3">
      <c r="A119" s="4" t="str">
        <f>IF(HLOOKUP('Outil CCTP JELD-WEN'!$B$5,$AT$1:$CH$248,AS119,FALSE)=0,"",HLOOKUP('Outil CCTP JELD-WEN'!$B$5,$AT$1:$CH$248,AS119,FALSE))</f>
        <v/>
      </c>
      <c r="C119" s="8" t="s">
        <v>147</v>
      </c>
      <c r="D119" s="42"/>
      <c r="E119" s="42"/>
      <c r="F119" s="42"/>
      <c r="G119" s="42"/>
      <c r="H119" s="46"/>
      <c r="I119" s="42"/>
      <c r="J119" s="42"/>
      <c r="K119" s="42"/>
      <c r="L119" s="42"/>
      <c r="M119" s="42" t="s">
        <v>38</v>
      </c>
      <c r="N119" s="42"/>
      <c r="O119" s="42"/>
      <c r="P119" s="42"/>
      <c r="Q119" s="42"/>
      <c r="R119" s="42"/>
      <c r="S119" s="42"/>
      <c r="T119" s="42"/>
      <c r="U119" s="42"/>
      <c r="V119" s="42"/>
      <c r="W119" s="42"/>
      <c r="X119" s="42"/>
      <c r="Y119" s="42"/>
      <c r="Z119" s="42"/>
      <c r="AA119" s="42"/>
      <c r="AB119" s="42"/>
      <c r="AC119" s="42" t="s">
        <v>38</v>
      </c>
      <c r="AD119" s="42"/>
      <c r="AE119" s="42"/>
      <c r="AF119" s="42"/>
      <c r="AG119" s="42"/>
      <c r="AH119" s="42"/>
      <c r="AI119" s="42" t="s">
        <v>38</v>
      </c>
      <c r="AJ119" s="42"/>
      <c r="AK119" s="42" t="s">
        <v>38</v>
      </c>
      <c r="AL119" s="42"/>
      <c r="AM119" s="42" t="s">
        <v>38</v>
      </c>
      <c r="AN119" s="42"/>
      <c r="AO119" s="42"/>
      <c r="AP119" s="42"/>
      <c r="AQ119" s="42"/>
      <c r="AR119" s="63"/>
      <c r="AS119" s="6">
        <f t="shared" si="3"/>
        <v>119</v>
      </c>
    </row>
    <row r="120" spans="1:45" ht="14.4" x14ac:dyDescent="0.3">
      <c r="A120" s="4" t="str">
        <f>IF(HLOOKUP('Outil CCTP JELD-WEN'!$B$5,$AT$1:$CH$248,AS120,FALSE)=0,"",HLOOKUP('Outil CCTP JELD-WEN'!$B$5,$AT$1:$CH$248,AS120,FALSE))</f>
        <v/>
      </c>
      <c r="C120" s="8" t="s">
        <v>148</v>
      </c>
      <c r="D120" s="42"/>
      <c r="E120" s="42"/>
      <c r="F120" s="42"/>
      <c r="G120" s="42"/>
      <c r="H120" s="46"/>
      <c r="I120" s="42"/>
      <c r="J120" s="42"/>
      <c r="K120" s="42"/>
      <c r="L120" s="42"/>
      <c r="M120" s="42" t="s">
        <v>38</v>
      </c>
      <c r="N120" s="42"/>
      <c r="O120" s="42"/>
      <c r="P120" s="42"/>
      <c r="Q120" s="42"/>
      <c r="R120" s="42"/>
      <c r="S120" s="42"/>
      <c r="T120" s="42"/>
      <c r="U120" s="42"/>
      <c r="V120" s="42"/>
      <c r="W120" s="42"/>
      <c r="X120" s="42"/>
      <c r="Y120" s="42"/>
      <c r="Z120" s="42"/>
      <c r="AA120" s="42"/>
      <c r="AB120" s="42"/>
      <c r="AC120" s="42" t="s">
        <v>38</v>
      </c>
      <c r="AD120" s="42"/>
      <c r="AE120" s="42"/>
      <c r="AF120" s="42"/>
      <c r="AG120" s="42"/>
      <c r="AH120" s="42"/>
      <c r="AI120" s="42" t="s">
        <v>38</v>
      </c>
      <c r="AJ120" s="42"/>
      <c r="AK120" s="42" t="s">
        <v>38</v>
      </c>
      <c r="AL120" s="42"/>
      <c r="AM120" s="42" t="s">
        <v>38</v>
      </c>
      <c r="AN120" s="42"/>
      <c r="AO120" s="42"/>
      <c r="AP120" s="42"/>
      <c r="AQ120" s="42"/>
      <c r="AR120" s="63"/>
      <c r="AS120" s="6">
        <f t="shared" si="3"/>
        <v>120</v>
      </c>
    </row>
    <row r="121" spans="1:45" ht="14.4" x14ac:dyDescent="0.3">
      <c r="A121" s="4" t="str">
        <f>IF(HLOOKUP('Outil CCTP JELD-WEN'!$B$5,$AT$1:$CH$248,AS121,FALSE)=0,"",HLOOKUP('Outil CCTP JELD-WEN'!$B$5,$AT$1:$CH$248,AS121,FALSE))</f>
        <v/>
      </c>
      <c r="C121" s="8" t="s">
        <v>149</v>
      </c>
      <c r="D121" s="42"/>
      <c r="E121" s="42"/>
      <c r="F121" s="42"/>
      <c r="G121" s="42"/>
      <c r="H121" s="46"/>
      <c r="I121" s="42"/>
      <c r="J121" s="42"/>
      <c r="K121" s="42"/>
      <c r="L121" s="42"/>
      <c r="M121" s="42" t="s">
        <v>38</v>
      </c>
      <c r="N121" s="42"/>
      <c r="O121" s="42"/>
      <c r="P121" s="42"/>
      <c r="Q121" s="42"/>
      <c r="R121" s="42"/>
      <c r="S121" s="42"/>
      <c r="T121" s="42"/>
      <c r="U121" s="42"/>
      <c r="V121" s="42"/>
      <c r="W121" s="42"/>
      <c r="X121" s="42"/>
      <c r="Y121" s="42"/>
      <c r="Z121" s="42"/>
      <c r="AA121" s="42"/>
      <c r="AB121" s="42"/>
      <c r="AC121" s="42" t="s">
        <v>38</v>
      </c>
      <c r="AD121" s="42"/>
      <c r="AE121" s="42"/>
      <c r="AF121" s="42"/>
      <c r="AG121" s="42"/>
      <c r="AH121" s="42"/>
      <c r="AI121" s="42" t="s">
        <v>38</v>
      </c>
      <c r="AJ121" s="42"/>
      <c r="AK121" s="42" t="s">
        <v>38</v>
      </c>
      <c r="AL121" s="42"/>
      <c r="AM121" s="42" t="s">
        <v>38</v>
      </c>
      <c r="AN121" s="42"/>
      <c r="AO121" s="42"/>
      <c r="AP121" s="42"/>
      <c r="AQ121" s="42"/>
      <c r="AR121" s="63"/>
      <c r="AS121" s="6">
        <f t="shared" si="3"/>
        <v>121</v>
      </c>
    </row>
    <row r="122" spans="1:45" ht="14.4" x14ac:dyDescent="0.3">
      <c r="A122" s="4" t="str">
        <f>IF(HLOOKUP('Outil CCTP JELD-WEN'!$B$5,$AT$1:$CH$248,AS122,FALSE)=0,"",HLOOKUP('Outil CCTP JELD-WEN'!$B$5,$AT$1:$CH$248,AS122,FALSE))</f>
        <v/>
      </c>
      <c r="C122" s="8" t="s">
        <v>150</v>
      </c>
      <c r="D122" s="42"/>
      <c r="E122" s="42"/>
      <c r="F122" s="42"/>
      <c r="G122" s="42"/>
      <c r="H122" s="46"/>
      <c r="I122" s="42"/>
      <c r="J122" s="42"/>
      <c r="K122" s="42"/>
      <c r="L122" s="42"/>
      <c r="M122" s="42" t="s">
        <v>38</v>
      </c>
      <c r="N122" s="42"/>
      <c r="O122" s="42"/>
      <c r="P122" s="42"/>
      <c r="Q122" s="42"/>
      <c r="R122" s="42"/>
      <c r="S122" s="42"/>
      <c r="T122" s="42"/>
      <c r="U122" s="42"/>
      <c r="V122" s="42"/>
      <c r="W122" s="42"/>
      <c r="X122" s="42"/>
      <c r="Y122" s="42"/>
      <c r="Z122" s="42"/>
      <c r="AA122" s="42"/>
      <c r="AB122" s="42"/>
      <c r="AC122" s="42" t="s">
        <v>38</v>
      </c>
      <c r="AD122" s="42"/>
      <c r="AE122" s="42"/>
      <c r="AF122" s="42"/>
      <c r="AG122" s="42"/>
      <c r="AH122" s="42"/>
      <c r="AI122" s="42" t="s">
        <v>38</v>
      </c>
      <c r="AJ122" s="42"/>
      <c r="AK122" s="42" t="s">
        <v>38</v>
      </c>
      <c r="AL122" s="42"/>
      <c r="AM122" s="42" t="s">
        <v>38</v>
      </c>
      <c r="AN122" s="42"/>
      <c r="AO122" s="42"/>
      <c r="AP122" s="42"/>
      <c r="AQ122" s="42"/>
      <c r="AR122" s="63"/>
      <c r="AS122" s="6">
        <f t="shared" si="3"/>
        <v>122</v>
      </c>
    </row>
    <row r="123" spans="1:45" ht="14.4" x14ac:dyDescent="0.3">
      <c r="A123" s="4" t="str">
        <f>IF(HLOOKUP('Outil CCTP JELD-WEN'!$B$5,$AT$1:$CH$248,AS123,FALSE)=0,"",HLOOKUP('Outil CCTP JELD-WEN'!$B$5,$AT$1:$CH$248,AS123,FALSE))</f>
        <v/>
      </c>
      <c r="C123" s="8" t="s">
        <v>151</v>
      </c>
      <c r="D123" s="42"/>
      <c r="E123" s="42"/>
      <c r="F123" s="42"/>
      <c r="G123" s="42"/>
      <c r="H123" s="46"/>
      <c r="I123" s="42"/>
      <c r="J123" s="42"/>
      <c r="K123" s="42"/>
      <c r="L123" s="42"/>
      <c r="M123" s="42" t="s">
        <v>38</v>
      </c>
      <c r="N123" s="42"/>
      <c r="O123" s="42"/>
      <c r="P123" s="42"/>
      <c r="Q123" s="42"/>
      <c r="R123" s="42"/>
      <c r="S123" s="42"/>
      <c r="T123" s="42"/>
      <c r="U123" s="42"/>
      <c r="V123" s="42"/>
      <c r="W123" s="42"/>
      <c r="X123" s="42"/>
      <c r="Y123" s="42"/>
      <c r="Z123" s="42"/>
      <c r="AA123" s="42"/>
      <c r="AB123" s="42"/>
      <c r="AC123" s="42" t="s">
        <v>38</v>
      </c>
      <c r="AD123" s="42"/>
      <c r="AE123" s="42"/>
      <c r="AF123" s="42"/>
      <c r="AG123" s="42"/>
      <c r="AH123" s="42"/>
      <c r="AI123" s="42" t="s">
        <v>38</v>
      </c>
      <c r="AJ123" s="42"/>
      <c r="AK123" s="42" t="s">
        <v>38</v>
      </c>
      <c r="AL123" s="42"/>
      <c r="AM123" s="42" t="s">
        <v>38</v>
      </c>
      <c r="AN123" s="42"/>
      <c r="AO123" s="42"/>
      <c r="AP123" s="42"/>
      <c r="AQ123" s="42"/>
      <c r="AR123" s="63"/>
      <c r="AS123" s="6">
        <f t="shared" si="3"/>
        <v>123</v>
      </c>
    </row>
    <row r="124" spans="1:45" ht="14.4" x14ac:dyDescent="0.3">
      <c r="A124" s="4" t="str">
        <f>IF(HLOOKUP('Outil CCTP JELD-WEN'!$B$5,$AT$1:$CH$248,AS124,FALSE)=0,"",HLOOKUP('Outil CCTP JELD-WEN'!$B$5,$AT$1:$CH$248,AS124,FALSE))</f>
        <v/>
      </c>
      <c r="C124" s="8" t="s">
        <v>152</v>
      </c>
      <c r="D124" s="42"/>
      <c r="E124" s="42"/>
      <c r="F124" s="42"/>
      <c r="G124" s="42"/>
      <c r="H124" s="46"/>
      <c r="I124" s="42"/>
      <c r="J124" s="42"/>
      <c r="K124" s="42"/>
      <c r="L124" s="42"/>
      <c r="M124" s="42" t="s">
        <v>38</v>
      </c>
      <c r="N124" s="42"/>
      <c r="O124" s="42"/>
      <c r="P124" s="42"/>
      <c r="Q124" s="42"/>
      <c r="R124" s="42"/>
      <c r="S124" s="42"/>
      <c r="T124" s="42"/>
      <c r="U124" s="42"/>
      <c r="V124" s="42"/>
      <c r="W124" s="42"/>
      <c r="X124" s="42"/>
      <c r="Y124" s="42"/>
      <c r="Z124" s="42"/>
      <c r="AA124" s="42"/>
      <c r="AB124" s="42"/>
      <c r="AC124" s="42" t="s">
        <v>38</v>
      </c>
      <c r="AD124" s="42"/>
      <c r="AE124" s="42"/>
      <c r="AF124" s="42"/>
      <c r="AG124" s="42"/>
      <c r="AH124" s="42"/>
      <c r="AI124" s="42" t="s">
        <v>38</v>
      </c>
      <c r="AJ124" s="42"/>
      <c r="AK124" s="42" t="s">
        <v>38</v>
      </c>
      <c r="AL124" s="42"/>
      <c r="AM124" s="42" t="s">
        <v>38</v>
      </c>
      <c r="AN124" s="42"/>
      <c r="AO124" s="42"/>
      <c r="AP124" s="42"/>
      <c r="AQ124" s="42"/>
      <c r="AR124" s="63"/>
      <c r="AS124" s="6">
        <f t="shared" si="3"/>
        <v>124</v>
      </c>
    </row>
    <row r="125" spans="1:45" ht="14.4" x14ac:dyDescent="0.3">
      <c r="A125" s="4" t="str">
        <f>IF(HLOOKUP('Outil CCTP JELD-WEN'!$B$5,$AT$1:$CH$248,AS125,FALSE)=0,"",HLOOKUP('Outil CCTP JELD-WEN'!$B$5,$AT$1:$CH$248,AS125,FALSE))</f>
        <v/>
      </c>
      <c r="C125" s="8" t="s">
        <v>153</v>
      </c>
      <c r="D125" s="42"/>
      <c r="E125" s="42"/>
      <c r="F125" s="42"/>
      <c r="G125" s="42"/>
      <c r="H125" s="46"/>
      <c r="I125" s="42"/>
      <c r="J125" s="42"/>
      <c r="K125" s="42"/>
      <c r="L125" s="42"/>
      <c r="M125" s="42" t="s">
        <v>38</v>
      </c>
      <c r="N125" s="42"/>
      <c r="O125" s="42"/>
      <c r="P125" s="42"/>
      <c r="Q125" s="42"/>
      <c r="R125" s="42"/>
      <c r="S125" s="42"/>
      <c r="T125" s="42"/>
      <c r="U125" s="42"/>
      <c r="V125" s="42"/>
      <c r="W125" s="42"/>
      <c r="X125" s="42"/>
      <c r="Y125" s="42"/>
      <c r="Z125" s="42"/>
      <c r="AA125" s="42"/>
      <c r="AB125" s="42"/>
      <c r="AC125" s="42" t="s">
        <v>38</v>
      </c>
      <c r="AD125" s="42"/>
      <c r="AE125" s="42"/>
      <c r="AF125" s="42"/>
      <c r="AG125" s="42"/>
      <c r="AH125" s="42"/>
      <c r="AI125" s="42" t="s">
        <v>38</v>
      </c>
      <c r="AJ125" s="42"/>
      <c r="AK125" s="42" t="s">
        <v>38</v>
      </c>
      <c r="AL125" s="42"/>
      <c r="AM125" s="42" t="s">
        <v>38</v>
      </c>
      <c r="AN125" s="42"/>
      <c r="AO125" s="42"/>
      <c r="AP125" s="42"/>
      <c r="AQ125" s="42"/>
      <c r="AR125" s="63"/>
      <c r="AS125" s="6">
        <f t="shared" si="3"/>
        <v>125</v>
      </c>
    </row>
    <row r="126" spans="1:45" ht="14.4" x14ac:dyDescent="0.3">
      <c r="A126" s="4" t="str">
        <f>IF(HLOOKUP('Outil CCTP JELD-WEN'!$B$5,$AT$1:$CH$248,AS126,FALSE)=0,"",HLOOKUP('Outil CCTP JELD-WEN'!$B$5,$AT$1:$CH$248,AS126,FALSE))</f>
        <v/>
      </c>
      <c r="C126" s="8" t="s">
        <v>154</v>
      </c>
      <c r="D126" s="42"/>
      <c r="E126" s="42"/>
      <c r="F126" s="42"/>
      <c r="G126" s="42"/>
      <c r="H126" s="46"/>
      <c r="I126" s="42"/>
      <c r="J126" s="42"/>
      <c r="K126" s="42"/>
      <c r="L126" s="42"/>
      <c r="M126" s="42" t="s">
        <v>38</v>
      </c>
      <c r="N126" s="42"/>
      <c r="O126" s="42"/>
      <c r="P126" s="42"/>
      <c r="Q126" s="42"/>
      <c r="R126" s="42"/>
      <c r="S126" s="42"/>
      <c r="T126" s="42"/>
      <c r="U126" s="42"/>
      <c r="V126" s="42"/>
      <c r="W126" s="42"/>
      <c r="X126" s="42"/>
      <c r="Y126" s="42"/>
      <c r="Z126" s="42"/>
      <c r="AA126" s="42"/>
      <c r="AB126" s="42"/>
      <c r="AC126" s="42" t="s">
        <v>38</v>
      </c>
      <c r="AD126" s="42"/>
      <c r="AE126" s="42"/>
      <c r="AF126" s="42"/>
      <c r="AG126" s="42"/>
      <c r="AH126" s="42"/>
      <c r="AI126" s="42" t="s">
        <v>38</v>
      </c>
      <c r="AJ126" s="42"/>
      <c r="AK126" s="42" t="s">
        <v>38</v>
      </c>
      <c r="AL126" s="42"/>
      <c r="AM126" s="42" t="s">
        <v>38</v>
      </c>
      <c r="AN126" s="42"/>
      <c r="AO126" s="42"/>
      <c r="AP126" s="42"/>
      <c r="AQ126" s="42"/>
      <c r="AR126" s="63"/>
      <c r="AS126" s="6">
        <f t="shared" si="3"/>
        <v>126</v>
      </c>
    </row>
    <row r="127" spans="1:45" ht="14.4" x14ac:dyDescent="0.3">
      <c r="A127" s="4" t="str">
        <f>IF(HLOOKUP('Outil CCTP JELD-WEN'!$B$5,$AT$1:$CH$248,AS127,FALSE)=0,"",HLOOKUP('Outil CCTP JELD-WEN'!$B$5,$AT$1:$CH$248,AS127,FALSE))</f>
        <v/>
      </c>
      <c r="C127" s="8" t="s">
        <v>155</v>
      </c>
      <c r="D127" s="42"/>
      <c r="E127" s="42"/>
      <c r="F127" s="42"/>
      <c r="G127" s="42"/>
      <c r="H127" s="46"/>
      <c r="I127" s="42"/>
      <c r="J127" s="42"/>
      <c r="K127" s="42"/>
      <c r="L127" s="42"/>
      <c r="M127" s="42" t="s">
        <v>38</v>
      </c>
      <c r="N127" s="42"/>
      <c r="O127" s="42"/>
      <c r="P127" s="42"/>
      <c r="Q127" s="42"/>
      <c r="R127" s="42"/>
      <c r="S127" s="42"/>
      <c r="T127" s="42"/>
      <c r="U127" s="42"/>
      <c r="V127" s="42"/>
      <c r="W127" s="42"/>
      <c r="X127" s="42"/>
      <c r="Y127" s="42"/>
      <c r="Z127" s="42"/>
      <c r="AA127" s="42"/>
      <c r="AB127" s="42"/>
      <c r="AC127" s="42" t="s">
        <v>38</v>
      </c>
      <c r="AD127" s="42"/>
      <c r="AE127" s="42"/>
      <c r="AF127" s="42"/>
      <c r="AG127" s="42"/>
      <c r="AH127" s="42"/>
      <c r="AI127" s="42" t="s">
        <v>38</v>
      </c>
      <c r="AJ127" s="42"/>
      <c r="AK127" s="42" t="s">
        <v>38</v>
      </c>
      <c r="AL127" s="42"/>
      <c r="AM127" s="42" t="s">
        <v>38</v>
      </c>
      <c r="AN127" s="42"/>
      <c r="AO127" s="42"/>
      <c r="AP127" s="42"/>
      <c r="AQ127" s="42"/>
      <c r="AR127" s="63"/>
      <c r="AS127" s="6">
        <f t="shared" si="3"/>
        <v>127</v>
      </c>
    </row>
    <row r="128" spans="1:45" ht="14.4" x14ac:dyDescent="0.3">
      <c r="A128" s="4" t="str">
        <f>IF(HLOOKUP('Outil CCTP JELD-WEN'!$B$5,$AT$1:$CH$248,AS128,FALSE)=0,"",HLOOKUP('Outil CCTP JELD-WEN'!$B$5,$AT$1:$CH$248,AS128,FALSE))</f>
        <v/>
      </c>
      <c r="C128" s="8" t="s">
        <v>156</v>
      </c>
      <c r="D128" s="42"/>
      <c r="E128" s="42"/>
      <c r="F128" s="42"/>
      <c r="G128" s="42"/>
      <c r="H128" s="46"/>
      <c r="I128" s="42"/>
      <c r="J128" s="42"/>
      <c r="K128" s="42"/>
      <c r="L128" s="42"/>
      <c r="M128" s="42" t="s">
        <v>38</v>
      </c>
      <c r="N128" s="42"/>
      <c r="O128" s="42"/>
      <c r="P128" s="42"/>
      <c r="Q128" s="42"/>
      <c r="R128" s="42"/>
      <c r="S128" s="42"/>
      <c r="T128" s="42"/>
      <c r="U128" s="42"/>
      <c r="V128" s="42"/>
      <c r="W128" s="42"/>
      <c r="X128" s="42"/>
      <c r="Y128" s="42"/>
      <c r="Z128" s="42"/>
      <c r="AA128" s="42"/>
      <c r="AB128" s="42"/>
      <c r="AC128" s="42" t="s">
        <v>38</v>
      </c>
      <c r="AD128" s="42"/>
      <c r="AE128" s="42"/>
      <c r="AF128" s="42"/>
      <c r="AG128" s="42"/>
      <c r="AH128" s="42"/>
      <c r="AI128" s="42" t="s">
        <v>38</v>
      </c>
      <c r="AJ128" s="42"/>
      <c r="AK128" s="42" t="s">
        <v>38</v>
      </c>
      <c r="AL128" s="42"/>
      <c r="AM128" s="42" t="s">
        <v>38</v>
      </c>
      <c r="AN128" s="42"/>
      <c r="AO128" s="42"/>
      <c r="AP128" s="42"/>
      <c r="AQ128" s="42"/>
      <c r="AR128" s="63"/>
      <c r="AS128" s="6">
        <f t="shared" si="3"/>
        <v>128</v>
      </c>
    </row>
    <row r="129" spans="1:45" ht="14.4" x14ac:dyDescent="0.3">
      <c r="A129" s="4" t="str">
        <f>IF(HLOOKUP('Outil CCTP JELD-WEN'!$B$5,$AT$1:$CH$248,AS129,FALSE)=0,"",HLOOKUP('Outil CCTP JELD-WEN'!$B$5,$AT$1:$CH$248,AS129,FALSE))</f>
        <v/>
      </c>
      <c r="C129" s="8" t="s">
        <v>157</v>
      </c>
      <c r="D129" s="42"/>
      <c r="E129" s="42"/>
      <c r="F129" s="42"/>
      <c r="G129" s="42"/>
      <c r="H129" s="46"/>
      <c r="I129" s="42"/>
      <c r="J129" s="42"/>
      <c r="K129" s="42"/>
      <c r="L129" s="42"/>
      <c r="M129" s="42" t="s">
        <v>38</v>
      </c>
      <c r="N129" s="42"/>
      <c r="O129" s="42"/>
      <c r="P129" s="42"/>
      <c r="Q129" s="42"/>
      <c r="R129" s="42"/>
      <c r="S129" s="42"/>
      <c r="T129" s="42"/>
      <c r="U129" s="42"/>
      <c r="V129" s="42"/>
      <c r="W129" s="42"/>
      <c r="X129" s="42"/>
      <c r="Y129" s="42"/>
      <c r="Z129" s="42"/>
      <c r="AA129" s="42"/>
      <c r="AB129" s="42"/>
      <c r="AC129" s="42" t="s">
        <v>38</v>
      </c>
      <c r="AD129" s="42"/>
      <c r="AE129" s="42"/>
      <c r="AF129" s="42"/>
      <c r="AG129" s="42"/>
      <c r="AH129" s="42"/>
      <c r="AI129" s="42" t="s">
        <v>38</v>
      </c>
      <c r="AJ129" s="42"/>
      <c r="AK129" s="42" t="s">
        <v>38</v>
      </c>
      <c r="AL129" s="42"/>
      <c r="AM129" s="42" t="s">
        <v>38</v>
      </c>
      <c r="AN129" s="42"/>
      <c r="AO129" s="42"/>
      <c r="AP129" s="42"/>
      <c r="AQ129" s="42"/>
      <c r="AR129" s="63"/>
      <c r="AS129" s="6">
        <f t="shared" si="3"/>
        <v>129</v>
      </c>
    </row>
    <row r="130" spans="1:45" ht="14.4" x14ac:dyDescent="0.3">
      <c r="A130" s="4" t="str">
        <f>IF(HLOOKUP('Outil CCTP JELD-WEN'!$B$5,$AT$1:$CH$248,AS130,FALSE)=0,"",HLOOKUP('Outil CCTP JELD-WEN'!$B$5,$AT$1:$CH$248,AS130,FALSE))</f>
        <v/>
      </c>
      <c r="C130" s="8" t="s">
        <v>158</v>
      </c>
      <c r="D130" s="42"/>
      <c r="E130" s="42"/>
      <c r="F130" s="42"/>
      <c r="G130" s="42"/>
      <c r="H130" s="46"/>
      <c r="I130" s="42"/>
      <c r="J130" s="42"/>
      <c r="K130" s="42"/>
      <c r="L130" s="42"/>
      <c r="M130" s="42" t="s">
        <v>38</v>
      </c>
      <c r="N130" s="42"/>
      <c r="O130" s="42"/>
      <c r="P130" s="42"/>
      <c r="Q130" s="42"/>
      <c r="R130" s="42"/>
      <c r="S130" s="42"/>
      <c r="T130" s="42"/>
      <c r="U130" s="42"/>
      <c r="V130" s="42"/>
      <c r="W130" s="42"/>
      <c r="X130" s="42"/>
      <c r="Y130" s="42"/>
      <c r="Z130" s="42"/>
      <c r="AA130" s="42"/>
      <c r="AB130" s="42"/>
      <c r="AC130" s="42" t="s">
        <v>38</v>
      </c>
      <c r="AD130" s="42"/>
      <c r="AE130" s="42"/>
      <c r="AF130" s="42"/>
      <c r="AG130" s="42"/>
      <c r="AH130" s="42"/>
      <c r="AI130" s="42" t="s">
        <v>38</v>
      </c>
      <c r="AJ130" s="42"/>
      <c r="AK130" s="42" t="s">
        <v>38</v>
      </c>
      <c r="AL130" s="42"/>
      <c r="AM130" s="42" t="s">
        <v>38</v>
      </c>
      <c r="AN130" s="42"/>
      <c r="AO130" s="42"/>
      <c r="AP130" s="42"/>
      <c r="AQ130" s="42"/>
      <c r="AR130" s="63"/>
      <c r="AS130" s="6">
        <f t="shared" si="3"/>
        <v>130</v>
      </c>
    </row>
    <row r="131" spans="1:45" ht="14.4" x14ac:dyDescent="0.3">
      <c r="A131" s="4" t="str">
        <f>IF(HLOOKUP('Outil CCTP JELD-WEN'!$B$5,$AT$1:$CH$248,AS131,FALSE)=0,"",HLOOKUP('Outil CCTP JELD-WEN'!$B$5,$AT$1:$CH$248,AS131,FALSE))</f>
        <v/>
      </c>
      <c r="C131" s="8" t="s">
        <v>159</v>
      </c>
      <c r="D131" s="42"/>
      <c r="E131" s="42"/>
      <c r="F131" s="42"/>
      <c r="G131" s="42"/>
      <c r="H131" s="46"/>
      <c r="I131" s="42"/>
      <c r="J131" s="42"/>
      <c r="K131" s="42"/>
      <c r="L131" s="42"/>
      <c r="M131" s="42" t="s">
        <v>38</v>
      </c>
      <c r="N131" s="42"/>
      <c r="O131" s="42"/>
      <c r="P131" s="42"/>
      <c r="Q131" s="42"/>
      <c r="R131" s="42"/>
      <c r="S131" s="42"/>
      <c r="T131" s="42"/>
      <c r="U131" s="42"/>
      <c r="V131" s="42"/>
      <c r="W131" s="42"/>
      <c r="X131" s="42"/>
      <c r="Y131" s="42"/>
      <c r="Z131" s="42"/>
      <c r="AA131" s="42"/>
      <c r="AB131" s="42"/>
      <c r="AC131" s="42" t="s">
        <v>38</v>
      </c>
      <c r="AD131" s="42"/>
      <c r="AE131" s="42"/>
      <c r="AF131" s="42"/>
      <c r="AG131" s="42"/>
      <c r="AH131" s="42"/>
      <c r="AI131" s="42" t="s">
        <v>38</v>
      </c>
      <c r="AJ131" s="42"/>
      <c r="AK131" s="42" t="s">
        <v>38</v>
      </c>
      <c r="AL131" s="42"/>
      <c r="AM131" s="42" t="s">
        <v>38</v>
      </c>
      <c r="AN131" s="42"/>
      <c r="AO131" s="42"/>
      <c r="AP131" s="42"/>
      <c r="AQ131" s="42"/>
      <c r="AR131" s="63"/>
      <c r="AS131" s="6">
        <f t="shared" ref="AS131:AS194" si="4">AS130+1</f>
        <v>131</v>
      </c>
    </row>
    <row r="132" spans="1:45" ht="14.4" x14ac:dyDescent="0.3">
      <c r="A132" s="4" t="str">
        <f>IF(HLOOKUP('Outil CCTP JELD-WEN'!$B$5,$AT$1:$CH$248,AS132,FALSE)=0,"",HLOOKUP('Outil CCTP JELD-WEN'!$B$5,$AT$1:$CH$248,AS132,FALSE))</f>
        <v/>
      </c>
      <c r="C132" s="8" t="s">
        <v>160</v>
      </c>
      <c r="D132" s="42"/>
      <c r="E132" s="42"/>
      <c r="F132" s="42"/>
      <c r="G132" s="42"/>
      <c r="H132" s="46"/>
      <c r="I132" s="42"/>
      <c r="J132" s="42"/>
      <c r="K132" s="42"/>
      <c r="L132" s="42"/>
      <c r="M132" s="42" t="s">
        <v>38</v>
      </c>
      <c r="N132" s="42"/>
      <c r="O132" s="42"/>
      <c r="P132" s="42"/>
      <c r="Q132" s="42"/>
      <c r="R132" s="42"/>
      <c r="S132" s="42"/>
      <c r="T132" s="42"/>
      <c r="U132" s="42"/>
      <c r="V132" s="42"/>
      <c r="W132" s="42"/>
      <c r="X132" s="42"/>
      <c r="Y132" s="42"/>
      <c r="Z132" s="42"/>
      <c r="AA132" s="42"/>
      <c r="AB132" s="42"/>
      <c r="AC132" s="42" t="s">
        <v>38</v>
      </c>
      <c r="AD132" s="42"/>
      <c r="AE132" s="42"/>
      <c r="AF132" s="42"/>
      <c r="AG132" s="42"/>
      <c r="AH132" s="42"/>
      <c r="AI132" s="42" t="s">
        <v>38</v>
      </c>
      <c r="AJ132" s="42"/>
      <c r="AK132" s="42" t="s">
        <v>38</v>
      </c>
      <c r="AL132" s="42"/>
      <c r="AM132" s="42" t="s">
        <v>38</v>
      </c>
      <c r="AN132" s="42"/>
      <c r="AO132" s="42"/>
      <c r="AP132" s="42"/>
      <c r="AQ132" s="42"/>
      <c r="AR132" s="63"/>
      <c r="AS132" s="6">
        <f t="shared" si="4"/>
        <v>132</v>
      </c>
    </row>
    <row r="133" spans="1:45" ht="14.4" x14ac:dyDescent="0.3">
      <c r="A133" s="4" t="str">
        <f>IF(HLOOKUP('Outil CCTP JELD-WEN'!$B$5,$AT$1:$CH$248,AS133,FALSE)=0,"",HLOOKUP('Outil CCTP JELD-WEN'!$B$5,$AT$1:$CH$248,AS133,FALSE))</f>
        <v/>
      </c>
      <c r="C133" s="8" t="s">
        <v>161</v>
      </c>
      <c r="D133" s="42"/>
      <c r="E133" s="42"/>
      <c r="F133" s="42"/>
      <c r="G133" s="42"/>
      <c r="H133" s="46"/>
      <c r="I133" s="42"/>
      <c r="J133" s="42"/>
      <c r="K133" s="42"/>
      <c r="L133" s="42"/>
      <c r="M133" s="42" t="s">
        <v>38</v>
      </c>
      <c r="N133" s="42"/>
      <c r="O133" s="42"/>
      <c r="P133" s="42"/>
      <c r="Q133" s="42"/>
      <c r="R133" s="42"/>
      <c r="S133" s="42"/>
      <c r="T133" s="42"/>
      <c r="U133" s="42"/>
      <c r="V133" s="42"/>
      <c r="W133" s="42"/>
      <c r="X133" s="42"/>
      <c r="Y133" s="42"/>
      <c r="Z133" s="42"/>
      <c r="AA133" s="42"/>
      <c r="AB133" s="42"/>
      <c r="AC133" s="42" t="s">
        <v>38</v>
      </c>
      <c r="AD133" s="42"/>
      <c r="AE133" s="42"/>
      <c r="AF133" s="42"/>
      <c r="AG133" s="42"/>
      <c r="AH133" s="42"/>
      <c r="AI133" s="42" t="s">
        <v>38</v>
      </c>
      <c r="AJ133" s="42"/>
      <c r="AK133" s="42" t="s">
        <v>38</v>
      </c>
      <c r="AL133" s="42"/>
      <c r="AM133" s="42" t="s">
        <v>38</v>
      </c>
      <c r="AN133" s="42"/>
      <c r="AO133" s="42"/>
      <c r="AP133" s="42"/>
      <c r="AQ133" s="42"/>
      <c r="AR133" s="63"/>
      <c r="AS133" s="6">
        <f t="shared" si="4"/>
        <v>133</v>
      </c>
    </row>
    <row r="134" spans="1:45" ht="14.4" x14ac:dyDescent="0.3">
      <c r="A134" s="4" t="str">
        <f>IF(HLOOKUP('Outil CCTP JELD-WEN'!$B$5,$AT$1:$CH$248,AS134,FALSE)=0,"",HLOOKUP('Outil CCTP JELD-WEN'!$B$5,$AT$1:$CH$248,AS134,FALSE))</f>
        <v/>
      </c>
      <c r="C134" s="8" t="s">
        <v>162</v>
      </c>
      <c r="D134" s="42"/>
      <c r="E134" s="42"/>
      <c r="F134" s="42"/>
      <c r="G134" s="42"/>
      <c r="H134" s="46"/>
      <c r="I134" s="42"/>
      <c r="J134" s="42"/>
      <c r="K134" s="42"/>
      <c r="L134" s="42"/>
      <c r="M134" s="42" t="s">
        <v>38</v>
      </c>
      <c r="N134" s="42"/>
      <c r="O134" s="42"/>
      <c r="P134" s="42"/>
      <c r="Q134" s="42"/>
      <c r="R134" s="42"/>
      <c r="S134" s="42"/>
      <c r="T134" s="42"/>
      <c r="U134" s="42"/>
      <c r="V134" s="42"/>
      <c r="W134" s="42"/>
      <c r="X134" s="42"/>
      <c r="Y134" s="42"/>
      <c r="Z134" s="42"/>
      <c r="AA134" s="42"/>
      <c r="AB134" s="42"/>
      <c r="AC134" s="42" t="s">
        <v>38</v>
      </c>
      <c r="AD134" s="42"/>
      <c r="AE134" s="42"/>
      <c r="AF134" s="42"/>
      <c r="AG134" s="42"/>
      <c r="AH134" s="42"/>
      <c r="AI134" s="42" t="s">
        <v>38</v>
      </c>
      <c r="AJ134" s="42"/>
      <c r="AK134" s="42" t="s">
        <v>38</v>
      </c>
      <c r="AL134" s="42"/>
      <c r="AM134" s="42" t="s">
        <v>38</v>
      </c>
      <c r="AN134" s="42"/>
      <c r="AO134" s="42"/>
      <c r="AP134" s="42"/>
      <c r="AQ134" s="42"/>
      <c r="AR134" s="63"/>
      <c r="AS134" s="6">
        <f t="shared" si="4"/>
        <v>134</v>
      </c>
    </row>
    <row r="135" spans="1:45" ht="14.4" x14ac:dyDescent="0.3">
      <c r="A135" s="4" t="str">
        <f>IF(HLOOKUP('Outil CCTP JELD-WEN'!$B$5,$AT$1:$CH$248,AS135,FALSE)=0,"",HLOOKUP('Outil CCTP JELD-WEN'!$B$5,$AT$1:$CH$248,AS135,FALSE))</f>
        <v/>
      </c>
      <c r="C135" s="8" t="s">
        <v>163</v>
      </c>
      <c r="D135" s="42"/>
      <c r="E135" s="42"/>
      <c r="F135" s="42"/>
      <c r="G135" s="42"/>
      <c r="H135" s="46"/>
      <c r="I135" s="42"/>
      <c r="J135" s="42"/>
      <c r="K135" s="42"/>
      <c r="L135" s="42"/>
      <c r="M135" s="42" t="s">
        <v>38</v>
      </c>
      <c r="N135" s="42"/>
      <c r="O135" s="42"/>
      <c r="P135" s="42"/>
      <c r="Q135" s="42"/>
      <c r="R135" s="42"/>
      <c r="S135" s="42"/>
      <c r="T135" s="42"/>
      <c r="U135" s="42"/>
      <c r="V135" s="42"/>
      <c r="W135" s="42"/>
      <c r="X135" s="42"/>
      <c r="Y135" s="42"/>
      <c r="Z135" s="42"/>
      <c r="AA135" s="42"/>
      <c r="AB135" s="42"/>
      <c r="AC135" s="42" t="s">
        <v>38</v>
      </c>
      <c r="AD135" s="42"/>
      <c r="AE135" s="42"/>
      <c r="AF135" s="42"/>
      <c r="AG135" s="42"/>
      <c r="AH135" s="42"/>
      <c r="AI135" s="42" t="s">
        <v>38</v>
      </c>
      <c r="AJ135" s="42"/>
      <c r="AK135" s="42" t="s">
        <v>38</v>
      </c>
      <c r="AL135" s="42"/>
      <c r="AM135" s="42" t="s">
        <v>38</v>
      </c>
      <c r="AN135" s="42"/>
      <c r="AO135" s="42"/>
      <c r="AP135" s="42"/>
      <c r="AQ135" s="42"/>
      <c r="AR135" s="63"/>
      <c r="AS135" s="6">
        <f t="shared" si="4"/>
        <v>135</v>
      </c>
    </row>
    <row r="136" spans="1:45" ht="14.4" x14ac:dyDescent="0.3">
      <c r="A136" s="4" t="str">
        <f>IF(HLOOKUP('Outil CCTP JELD-WEN'!$B$5,$AT$1:$CH$248,AS136,FALSE)=0,"",HLOOKUP('Outil CCTP JELD-WEN'!$B$5,$AT$1:$CH$248,AS136,FALSE))</f>
        <v/>
      </c>
      <c r="C136" s="8" t="s">
        <v>164</v>
      </c>
      <c r="D136" s="42"/>
      <c r="E136" s="42"/>
      <c r="F136" s="42"/>
      <c r="G136" s="42"/>
      <c r="H136" s="46"/>
      <c r="I136" s="42"/>
      <c r="J136" s="42"/>
      <c r="K136" s="42"/>
      <c r="L136" s="42"/>
      <c r="M136" s="42" t="s">
        <v>38</v>
      </c>
      <c r="N136" s="42"/>
      <c r="O136" s="42"/>
      <c r="P136" s="42"/>
      <c r="Q136" s="42"/>
      <c r="R136" s="42"/>
      <c r="S136" s="42"/>
      <c r="T136" s="42"/>
      <c r="U136" s="42"/>
      <c r="V136" s="42"/>
      <c r="W136" s="42"/>
      <c r="X136" s="42"/>
      <c r="Y136" s="42"/>
      <c r="Z136" s="42"/>
      <c r="AA136" s="42"/>
      <c r="AB136" s="42"/>
      <c r="AC136" s="42" t="s">
        <v>38</v>
      </c>
      <c r="AD136" s="42"/>
      <c r="AE136" s="42"/>
      <c r="AF136" s="42"/>
      <c r="AG136" s="42"/>
      <c r="AH136" s="42"/>
      <c r="AI136" s="42" t="s">
        <v>38</v>
      </c>
      <c r="AJ136" s="42"/>
      <c r="AK136" s="42" t="s">
        <v>38</v>
      </c>
      <c r="AL136" s="42"/>
      <c r="AM136" s="42" t="s">
        <v>38</v>
      </c>
      <c r="AN136" s="42"/>
      <c r="AO136" s="42"/>
      <c r="AP136" s="42"/>
      <c r="AQ136" s="42"/>
      <c r="AR136" s="63"/>
      <c r="AS136" s="6">
        <f t="shared" si="4"/>
        <v>136</v>
      </c>
    </row>
    <row r="137" spans="1:45" ht="14.4" x14ac:dyDescent="0.3">
      <c r="A137" s="4" t="str">
        <f>IF(HLOOKUP('Outil CCTP JELD-WEN'!$B$5,$AT$1:$CH$248,AS137,FALSE)=0,"",HLOOKUP('Outil CCTP JELD-WEN'!$B$5,$AT$1:$CH$248,AS137,FALSE))</f>
        <v/>
      </c>
      <c r="C137" s="8" t="s">
        <v>165</v>
      </c>
      <c r="D137" s="42"/>
      <c r="E137" s="42"/>
      <c r="F137" s="42"/>
      <c r="G137" s="42"/>
      <c r="H137" s="46"/>
      <c r="I137" s="42"/>
      <c r="J137" s="42"/>
      <c r="K137" s="42"/>
      <c r="L137" s="42"/>
      <c r="M137" s="42" t="s">
        <v>38</v>
      </c>
      <c r="N137" s="42"/>
      <c r="O137" s="42"/>
      <c r="P137" s="42"/>
      <c r="Q137" s="42"/>
      <c r="R137" s="42"/>
      <c r="S137" s="42"/>
      <c r="T137" s="42"/>
      <c r="U137" s="42"/>
      <c r="V137" s="42"/>
      <c r="W137" s="42"/>
      <c r="X137" s="42"/>
      <c r="Y137" s="42"/>
      <c r="Z137" s="42"/>
      <c r="AA137" s="42"/>
      <c r="AB137" s="42"/>
      <c r="AC137" s="42" t="s">
        <v>38</v>
      </c>
      <c r="AD137" s="42"/>
      <c r="AE137" s="42"/>
      <c r="AF137" s="42"/>
      <c r="AG137" s="42"/>
      <c r="AH137" s="42"/>
      <c r="AI137" s="42" t="s">
        <v>38</v>
      </c>
      <c r="AJ137" s="42"/>
      <c r="AK137" s="42" t="s">
        <v>38</v>
      </c>
      <c r="AL137" s="42"/>
      <c r="AM137" s="42" t="s">
        <v>38</v>
      </c>
      <c r="AN137" s="42"/>
      <c r="AO137" s="42"/>
      <c r="AP137" s="42"/>
      <c r="AQ137" s="42"/>
      <c r="AR137" s="63"/>
      <c r="AS137" s="6">
        <f t="shared" si="4"/>
        <v>137</v>
      </c>
    </row>
    <row r="138" spans="1:45" ht="14.4" x14ac:dyDescent="0.3">
      <c r="A138" s="4" t="str">
        <f>IF(HLOOKUP('Outil CCTP JELD-WEN'!$B$5,$AT$1:$CH$248,AS138,FALSE)=0,"",HLOOKUP('Outil CCTP JELD-WEN'!$B$5,$AT$1:$CH$248,AS138,FALSE))</f>
        <v/>
      </c>
      <c r="C138" s="8" t="s">
        <v>166</v>
      </c>
      <c r="D138" s="42"/>
      <c r="E138" s="42"/>
      <c r="F138" s="42"/>
      <c r="G138" s="42"/>
      <c r="H138" s="46"/>
      <c r="I138" s="42"/>
      <c r="J138" s="42"/>
      <c r="K138" s="42"/>
      <c r="L138" s="42"/>
      <c r="M138" s="42"/>
      <c r="N138" s="42" t="s">
        <v>38</v>
      </c>
      <c r="O138" s="42"/>
      <c r="P138" s="42"/>
      <c r="Q138" s="42"/>
      <c r="R138" s="42"/>
      <c r="S138" s="42"/>
      <c r="T138" s="42"/>
      <c r="U138" s="42"/>
      <c r="V138" s="42"/>
      <c r="W138" s="42"/>
      <c r="X138" s="42"/>
      <c r="Y138" s="42"/>
      <c r="Z138" s="42"/>
      <c r="AA138" s="42"/>
      <c r="AB138" s="42"/>
      <c r="AC138" s="42"/>
      <c r="AD138" s="42"/>
      <c r="AE138" s="42"/>
      <c r="AF138" s="42"/>
      <c r="AG138" s="42"/>
      <c r="AH138" s="42"/>
      <c r="AI138" s="42"/>
      <c r="AJ138" s="42"/>
      <c r="AK138" s="42"/>
      <c r="AL138" s="42"/>
      <c r="AM138" s="42"/>
      <c r="AN138" s="42"/>
      <c r="AO138" s="42"/>
      <c r="AP138" s="42"/>
      <c r="AQ138" s="42"/>
      <c r="AR138" s="63"/>
      <c r="AS138" s="6">
        <f t="shared" si="4"/>
        <v>138</v>
      </c>
    </row>
    <row r="139" spans="1:45" ht="14.4" x14ac:dyDescent="0.3">
      <c r="A139" s="4" t="str">
        <f>IF(HLOOKUP('Outil CCTP JELD-WEN'!$B$5,$AT$1:$CH$248,AS139,FALSE)=0,"",HLOOKUP('Outil CCTP JELD-WEN'!$B$5,$AT$1:$CH$248,AS139,FALSE))</f>
        <v/>
      </c>
      <c r="C139" s="8" t="s">
        <v>167</v>
      </c>
      <c r="D139" s="42"/>
      <c r="E139" s="42"/>
      <c r="F139" s="42"/>
      <c r="G139" s="42"/>
      <c r="H139" s="46"/>
      <c r="I139" s="42"/>
      <c r="J139" s="42"/>
      <c r="K139" s="42"/>
      <c r="L139" s="42"/>
      <c r="M139" s="42"/>
      <c r="N139" s="42" t="s">
        <v>38</v>
      </c>
      <c r="O139" s="42"/>
      <c r="P139" s="42"/>
      <c r="Q139" s="42"/>
      <c r="R139" s="42"/>
      <c r="S139" s="42"/>
      <c r="T139" s="42"/>
      <c r="U139" s="42"/>
      <c r="V139" s="42"/>
      <c r="W139" s="42"/>
      <c r="X139" s="42"/>
      <c r="Y139" s="42"/>
      <c r="Z139" s="42"/>
      <c r="AA139" s="42"/>
      <c r="AB139" s="42"/>
      <c r="AC139" s="42"/>
      <c r="AD139" s="42"/>
      <c r="AE139" s="42"/>
      <c r="AF139" s="42"/>
      <c r="AG139" s="42"/>
      <c r="AH139" s="42"/>
      <c r="AI139" s="42"/>
      <c r="AJ139" s="42"/>
      <c r="AK139" s="42"/>
      <c r="AL139" s="42"/>
      <c r="AM139" s="42"/>
      <c r="AN139" s="42"/>
      <c r="AO139" s="42"/>
      <c r="AP139" s="42"/>
      <c r="AQ139" s="42"/>
      <c r="AR139" s="63"/>
      <c r="AS139" s="6">
        <f t="shared" si="4"/>
        <v>139</v>
      </c>
    </row>
    <row r="140" spans="1:45" ht="14.4" x14ac:dyDescent="0.3">
      <c r="A140" s="4" t="str">
        <f>IF(HLOOKUP('Outil CCTP JELD-WEN'!$B$5,$AT$1:$CH$248,AS140,FALSE)=0,"",HLOOKUP('Outil CCTP JELD-WEN'!$B$5,$AT$1:$CH$248,AS140,FALSE))</f>
        <v/>
      </c>
      <c r="C140" s="8" t="s">
        <v>168</v>
      </c>
      <c r="D140" s="42"/>
      <c r="E140" s="42"/>
      <c r="F140" s="42"/>
      <c r="G140" s="42"/>
      <c r="H140" s="46"/>
      <c r="I140" s="42"/>
      <c r="J140" s="42"/>
      <c r="K140" s="42"/>
      <c r="L140" s="42"/>
      <c r="M140" s="42"/>
      <c r="N140" s="42" t="s">
        <v>38</v>
      </c>
      <c r="O140" s="42"/>
      <c r="P140" s="42"/>
      <c r="Q140" s="42"/>
      <c r="R140" s="42"/>
      <c r="S140" s="42"/>
      <c r="T140" s="42"/>
      <c r="U140" s="42"/>
      <c r="V140" s="42"/>
      <c r="W140" s="42"/>
      <c r="X140" s="42"/>
      <c r="Y140" s="42"/>
      <c r="Z140" s="42"/>
      <c r="AA140" s="42"/>
      <c r="AB140" s="42"/>
      <c r="AC140" s="42"/>
      <c r="AD140" s="42"/>
      <c r="AE140" s="42"/>
      <c r="AF140" s="42"/>
      <c r="AG140" s="42"/>
      <c r="AH140" s="42"/>
      <c r="AI140" s="42"/>
      <c r="AJ140" s="42"/>
      <c r="AK140" s="42"/>
      <c r="AL140" s="42"/>
      <c r="AM140" s="42"/>
      <c r="AN140" s="42"/>
      <c r="AO140" s="42"/>
      <c r="AP140" s="42"/>
      <c r="AQ140" s="42"/>
      <c r="AR140" s="63"/>
      <c r="AS140" s="6">
        <f t="shared" si="4"/>
        <v>140</v>
      </c>
    </row>
    <row r="141" spans="1:45" ht="14.4" x14ac:dyDescent="0.3">
      <c r="A141" s="4" t="str">
        <f>IF(HLOOKUP('Outil CCTP JELD-WEN'!$B$5,$AT$1:$CH$248,AS141,FALSE)=0,"",HLOOKUP('Outil CCTP JELD-WEN'!$B$5,$AT$1:$CH$248,AS141,FALSE))</f>
        <v/>
      </c>
      <c r="C141" s="8" t="s">
        <v>169</v>
      </c>
      <c r="D141" s="42"/>
      <c r="E141" s="42"/>
      <c r="F141" s="42"/>
      <c r="G141" s="42"/>
      <c r="H141" s="46"/>
      <c r="I141" s="42"/>
      <c r="J141" s="42"/>
      <c r="K141" s="42"/>
      <c r="L141" s="42"/>
      <c r="M141" s="42"/>
      <c r="N141" s="42" t="s">
        <v>38</v>
      </c>
      <c r="O141" s="42"/>
      <c r="P141" s="42"/>
      <c r="Q141" s="42"/>
      <c r="R141" s="42"/>
      <c r="S141" s="42"/>
      <c r="T141" s="42"/>
      <c r="U141" s="42"/>
      <c r="V141" s="42"/>
      <c r="W141" s="42"/>
      <c r="X141" s="42"/>
      <c r="Y141" s="42"/>
      <c r="Z141" s="42"/>
      <c r="AA141" s="42"/>
      <c r="AB141" s="42"/>
      <c r="AC141" s="42"/>
      <c r="AD141" s="42"/>
      <c r="AE141" s="42"/>
      <c r="AF141" s="42"/>
      <c r="AG141" s="42"/>
      <c r="AH141" s="42"/>
      <c r="AI141" s="42"/>
      <c r="AJ141" s="42"/>
      <c r="AK141" s="42"/>
      <c r="AL141" s="42"/>
      <c r="AM141" s="42"/>
      <c r="AN141" s="42"/>
      <c r="AO141" s="42"/>
      <c r="AP141" s="42"/>
      <c r="AQ141" s="42"/>
      <c r="AR141" s="63"/>
      <c r="AS141" s="6">
        <f t="shared" si="4"/>
        <v>141</v>
      </c>
    </row>
    <row r="142" spans="1:45" ht="14.4" x14ac:dyDescent="0.3">
      <c r="A142" s="4" t="str">
        <f>IF(HLOOKUP('Outil CCTP JELD-WEN'!$B$5,$AT$1:$CH$248,AS142,FALSE)=0,"",HLOOKUP('Outil CCTP JELD-WEN'!$B$5,$AT$1:$CH$248,AS142,FALSE))</f>
        <v/>
      </c>
      <c r="C142" s="8" t="s">
        <v>170</v>
      </c>
      <c r="D142" s="42"/>
      <c r="E142" s="42"/>
      <c r="F142" s="42"/>
      <c r="G142" s="42"/>
      <c r="H142" s="46"/>
      <c r="I142" s="42"/>
      <c r="J142" s="42"/>
      <c r="K142" s="42"/>
      <c r="L142" s="42"/>
      <c r="M142" s="42"/>
      <c r="N142" s="42" t="s">
        <v>38</v>
      </c>
      <c r="O142" s="42"/>
      <c r="P142" s="42"/>
      <c r="Q142" s="42"/>
      <c r="R142" s="42"/>
      <c r="S142" s="42"/>
      <c r="T142" s="42"/>
      <c r="U142" s="42"/>
      <c r="V142" s="42"/>
      <c r="W142" s="42"/>
      <c r="X142" s="42"/>
      <c r="Y142" s="42"/>
      <c r="Z142" s="42"/>
      <c r="AA142" s="42"/>
      <c r="AB142" s="42"/>
      <c r="AC142" s="42"/>
      <c r="AD142" s="42"/>
      <c r="AE142" s="42"/>
      <c r="AF142" s="42"/>
      <c r="AG142" s="42"/>
      <c r="AH142" s="42"/>
      <c r="AI142" s="42"/>
      <c r="AJ142" s="42"/>
      <c r="AK142" s="42"/>
      <c r="AL142" s="42"/>
      <c r="AM142" s="42"/>
      <c r="AN142" s="42"/>
      <c r="AO142" s="42"/>
      <c r="AP142" s="42"/>
      <c r="AQ142" s="42"/>
      <c r="AR142" s="63"/>
      <c r="AS142" s="6">
        <f t="shared" si="4"/>
        <v>142</v>
      </c>
    </row>
    <row r="143" spans="1:45" ht="14.4" x14ac:dyDescent="0.3">
      <c r="A143" s="4" t="str">
        <f>IF(HLOOKUP('Outil CCTP JELD-WEN'!$B$5,$AT$1:$CH$248,AS143,FALSE)=0,"",HLOOKUP('Outil CCTP JELD-WEN'!$B$5,$AT$1:$CH$248,AS143,FALSE))</f>
        <v/>
      </c>
      <c r="C143" s="8" t="s">
        <v>171</v>
      </c>
      <c r="D143" s="42"/>
      <c r="E143" s="42"/>
      <c r="F143" s="42"/>
      <c r="G143" s="42"/>
      <c r="H143" s="46"/>
      <c r="I143" s="42"/>
      <c r="J143" s="42"/>
      <c r="K143" s="42"/>
      <c r="L143" s="42"/>
      <c r="M143" s="42"/>
      <c r="N143" s="42" t="s">
        <v>38</v>
      </c>
      <c r="O143" s="42"/>
      <c r="P143" s="42"/>
      <c r="Q143" s="42"/>
      <c r="R143" s="42"/>
      <c r="S143" s="42"/>
      <c r="T143" s="42"/>
      <c r="U143" s="42"/>
      <c r="V143" s="42"/>
      <c r="W143" s="42"/>
      <c r="X143" s="42"/>
      <c r="Y143" s="42"/>
      <c r="Z143" s="42"/>
      <c r="AA143" s="42"/>
      <c r="AB143" s="42"/>
      <c r="AC143" s="42"/>
      <c r="AD143" s="42"/>
      <c r="AE143" s="42"/>
      <c r="AF143" s="42"/>
      <c r="AG143" s="42"/>
      <c r="AH143" s="42"/>
      <c r="AI143" s="42"/>
      <c r="AJ143" s="42"/>
      <c r="AK143" s="42"/>
      <c r="AL143" s="42"/>
      <c r="AM143" s="42"/>
      <c r="AN143" s="42"/>
      <c r="AO143" s="42"/>
      <c r="AP143" s="42"/>
      <c r="AQ143" s="42"/>
      <c r="AR143" s="63"/>
      <c r="AS143" s="6">
        <f t="shared" si="4"/>
        <v>143</v>
      </c>
    </row>
    <row r="144" spans="1:45" ht="14.4" x14ac:dyDescent="0.3">
      <c r="A144" s="4" t="str">
        <f>IF(HLOOKUP('Outil CCTP JELD-WEN'!$B$5,$AT$1:$CH$248,AS144,FALSE)=0,"",HLOOKUP('Outil CCTP JELD-WEN'!$B$5,$AT$1:$CH$248,AS144,FALSE))</f>
        <v/>
      </c>
      <c r="C144" s="8" t="s">
        <v>172</v>
      </c>
      <c r="D144" s="42"/>
      <c r="E144" s="42"/>
      <c r="F144" s="42"/>
      <c r="G144" s="42"/>
      <c r="H144" s="46"/>
      <c r="I144" s="42"/>
      <c r="J144" s="42"/>
      <c r="K144" s="42"/>
      <c r="L144" s="42"/>
      <c r="M144" s="42"/>
      <c r="N144" s="42" t="s">
        <v>38</v>
      </c>
      <c r="O144" s="42"/>
      <c r="P144" s="42"/>
      <c r="Q144" s="42"/>
      <c r="R144" s="42"/>
      <c r="S144" s="42"/>
      <c r="T144" s="42"/>
      <c r="U144" s="42"/>
      <c r="V144" s="42"/>
      <c r="W144" s="42"/>
      <c r="X144" s="42"/>
      <c r="Y144" s="42"/>
      <c r="Z144" s="42"/>
      <c r="AA144" s="42"/>
      <c r="AB144" s="42"/>
      <c r="AC144" s="42"/>
      <c r="AD144" s="42"/>
      <c r="AE144" s="42"/>
      <c r="AF144" s="42"/>
      <c r="AG144" s="42"/>
      <c r="AH144" s="42"/>
      <c r="AI144" s="42"/>
      <c r="AJ144" s="42"/>
      <c r="AK144" s="42"/>
      <c r="AL144" s="42"/>
      <c r="AM144" s="42"/>
      <c r="AN144" s="42"/>
      <c r="AO144" s="42"/>
      <c r="AP144" s="42"/>
      <c r="AQ144" s="42"/>
      <c r="AR144" s="63"/>
      <c r="AS144" s="6">
        <f t="shared" si="4"/>
        <v>144</v>
      </c>
    </row>
    <row r="145" spans="1:45" ht="14.4" x14ac:dyDescent="0.3">
      <c r="A145" s="4" t="str">
        <f>IF(HLOOKUP('Outil CCTP JELD-WEN'!$B$5,$AT$1:$CH$248,AS145,FALSE)=0,"",HLOOKUP('Outil CCTP JELD-WEN'!$B$5,$AT$1:$CH$248,AS145,FALSE))</f>
        <v/>
      </c>
      <c r="C145" s="8" t="s">
        <v>173</v>
      </c>
      <c r="D145" s="42"/>
      <c r="E145" s="42"/>
      <c r="F145" s="42"/>
      <c r="G145" s="42"/>
      <c r="H145" s="46"/>
      <c r="I145" s="42"/>
      <c r="J145" s="42"/>
      <c r="K145" s="42"/>
      <c r="L145" s="42"/>
      <c r="M145" s="42"/>
      <c r="N145" s="42" t="s">
        <v>38</v>
      </c>
      <c r="O145" s="42"/>
      <c r="P145" s="42"/>
      <c r="Q145" s="42"/>
      <c r="R145" s="42"/>
      <c r="S145" s="42"/>
      <c r="T145" s="42"/>
      <c r="U145" s="42"/>
      <c r="V145" s="42"/>
      <c r="W145" s="42"/>
      <c r="X145" s="42"/>
      <c r="Y145" s="42"/>
      <c r="Z145" s="42"/>
      <c r="AA145" s="42"/>
      <c r="AB145" s="42"/>
      <c r="AC145" s="42"/>
      <c r="AD145" s="42"/>
      <c r="AE145" s="42"/>
      <c r="AF145" s="42"/>
      <c r="AG145" s="42"/>
      <c r="AH145" s="42"/>
      <c r="AI145" s="42"/>
      <c r="AJ145" s="42"/>
      <c r="AK145" s="42"/>
      <c r="AL145" s="42"/>
      <c r="AM145" s="42"/>
      <c r="AN145" s="42"/>
      <c r="AO145" s="42"/>
      <c r="AP145" s="42"/>
      <c r="AQ145" s="42"/>
      <c r="AR145" s="63"/>
      <c r="AS145" s="6">
        <f t="shared" si="4"/>
        <v>145</v>
      </c>
    </row>
    <row r="146" spans="1:45" ht="14.4" x14ac:dyDescent="0.3">
      <c r="A146" s="4" t="str">
        <f>IF(HLOOKUP('Outil CCTP JELD-WEN'!$B$5,$AT$1:$CH$248,AS146,FALSE)=0,"",HLOOKUP('Outil CCTP JELD-WEN'!$B$5,$AT$1:$CH$248,AS146,FALSE))</f>
        <v/>
      </c>
      <c r="C146" s="8" t="s">
        <v>174</v>
      </c>
      <c r="D146" s="42"/>
      <c r="E146" s="42"/>
      <c r="F146" s="42"/>
      <c r="G146" s="42"/>
      <c r="H146" s="46"/>
      <c r="I146" s="42"/>
      <c r="J146" s="42"/>
      <c r="K146" s="42"/>
      <c r="L146" s="42"/>
      <c r="M146" s="42"/>
      <c r="N146" s="42" t="s">
        <v>38</v>
      </c>
      <c r="O146" s="42"/>
      <c r="P146" s="42"/>
      <c r="Q146" s="42"/>
      <c r="R146" s="42"/>
      <c r="S146" s="42"/>
      <c r="T146" s="42"/>
      <c r="U146" s="42"/>
      <c r="V146" s="42"/>
      <c r="W146" s="42"/>
      <c r="X146" s="42"/>
      <c r="Y146" s="42"/>
      <c r="Z146" s="42"/>
      <c r="AA146" s="42"/>
      <c r="AB146" s="42"/>
      <c r="AC146" s="42"/>
      <c r="AD146" s="42"/>
      <c r="AE146" s="42"/>
      <c r="AF146" s="42"/>
      <c r="AG146" s="42"/>
      <c r="AH146" s="42"/>
      <c r="AI146" s="42"/>
      <c r="AJ146" s="42"/>
      <c r="AK146" s="42"/>
      <c r="AL146" s="42"/>
      <c r="AM146" s="42"/>
      <c r="AN146" s="42"/>
      <c r="AO146" s="42"/>
      <c r="AP146" s="42"/>
      <c r="AQ146" s="42"/>
      <c r="AR146" s="63"/>
      <c r="AS146" s="6">
        <f t="shared" si="4"/>
        <v>146</v>
      </c>
    </row>
    <row r="147" spans="1:45" ht="14.4" x14ac:dyDescent="0.3">
      <c r="A147" s="4" t="str">
        <f>IF(HLOOKUP('Outil CCTP JELD-WEN'!$B$5,$AT$1:$CH$248,AS147,FALSE)=0,"",HLOOKUP('Outil CCTP JELD-WEN'!$B$5,$AT$1:$CH$248,AS147,FALSE))</f>
        <v/>
      </c>
      <c r="C147" s="8" t="s">
        <v>175</v>
      </c>
      <c r="D147" s="42"/>
      <c r="E147" s="42"/>
      <c r="F147" s="42"/>
      <c r="G147" s="42"/>
      <c r="H147" s="46"/>
      <c r="I147" s="42"/>
      <c r="J147" s="42"/>
      <c r="K147" s="42"/>
      <c r="L147" s="42"/>
      <c r="M147" s="42"/>
      <c r="N147" s="42" t="s">
        <v>38</v>
      </c>
      <c r="O147" s="42"/>
      <c r="P147" s="42"/>
      <c r="Q147" s="42"/>
      <c r="R147" s="42"/>
      <c r="S147" s="42"/>
      <c r="T147" s="42"/>
      <c r="U147" s="42"/>
      <c r="V147" s="42"/>
      <c r="W147" s="42"/>
      <c r="X147" s="42"/>
      <c r="Y147" s="42"/>
      <c r="Z147" s="42"/>
      <c r="AA147" s="42"/>
      <c r="AB147" s="42"/>
      <c r="AC147" s="42"/>
      <c r="AD147" s="42"/>
      <c r="AE147" s="42"/>
      <c r="AF147" s="42"/>
      <c r="AG147" s="42"/>
      <c r="AH147" s="42"/>
      <c r="AI147" s="42"/>
      <c r="AJ147" s="42"/>
      <c r="AK147" s="42"/>
      <c r="AL147" s="42"/>
      <c r="AM147" s="42"/>
      <c r="AN147" s="42"/>
      <c r="AO147" s="42"/>
      <c r="AP147" s="42"/>
      <c r="AQ147" s="42"/>
      <c r="AR147" s="63"/>
      <c r="AS147" s="6">
        <f t="shared" si="4"/>
        <v>147</v>
      </c>
    </row>
    <row r="148" spans="1:45" ht="14.4" x14ac:dyDescent="0.3">
      <c r="A148" s="4" t="str">
        <f>IF(HLOOKUP('Outil CCTP JELD-WEN'!$B$5,$AT$1:$CH$248,AS148,FALSE)=0,"",HLOOKUP('Outil CCTP JELD-WEN'!$B$5,$AT$1:$CH$248,AS148,FALSE))</f>
        <v/>
      </c>
      <c r="C148" s="8" t="s">
        <v>176</v>
      </c>
      <c r="D148" s="42"/>
      <c r="E148" s="42"/>
      <c r="F148" s="42"/>
      <c r="G148" s="42"/>
      <c r="H148" s="46"/>
      <c r="I148" s="42"/>
      <c r="J148" s="42"/>
      <c r="K148" s="42"/>
      <c r="L148" s="42"/>
      <c r="M148" s="42"/>
      <c r="N148" s="42" t="s">
        <v>38</v>
      </c>
      <c r="O148" s="42"/>
      <c r="P148" s="42"/>
      <c r="Q148" s="42"/>
      <c r="R148" s="42"/>
      <c r="S148" s="42"/>
      <c r="T148" s="42"/>
      <c r="U148" s="42"/>
      <c r="V148" s="42"/>
      <c r="W148" s="42"/>
      <c r="X148" s="42"/>
      <c r="Y148" s="42"/>
      <c r="Z148" s="42"/>
      <c r="AA148" s="42"/>
      <c r="AB148" s="42"/>
      <c r="AC148" s="42"/>
      <c r="AD148" s="42"/>
      <c r="AE148" s="42"/>
      <c r="AF148" s="42"/>
      <c r="AG148" s="42"/>
      <c r="AH148" s="42"/>
      <c r="AI148" s="42"/>
      <c r="AJ148" s="42"/>
      <c r="AK148" s="42"/>
      <c r="AL148" s="42"/>
      <c r="AM148" s="42"/>
      <c r="AN148" s="42"/>
      <c r="AO148" s="42"/>
      <c r="AP148" s="42"/>
      <c r="AQ148" s="42"/>
      <c r="AR148" s="63"/>
      <c r="AS148" s="6">
        <f t="shared" si="4"/>
        <v>148</v>
      </c>
    </row>
    <row r="149" spans="1:45" ht="14.4" x14ac:dyDescent="0.3">
      <c r="A149" s="4" t="str">
        <f>IF(HLOOKUP('Outil CCTP JELD-WEN'!$B$5,$AT$1:$CH$248,AS149,FALSE)=0,"",HLOOKUP('Outil CCTP JELD-WEN'!$B$5,$AT$1:$CH$248,AS149,FALSE))</f>
        <v/>
      </c>
      <c r="C149" s="8" t="s">
        <v>177</v>
      </c>
      <c r="D149" s="42"/>
      <c r="E149" s="42"/>
      <c r="F149" s="42"/>
      <c r="G149" s="42"/>
      <c r="H149" s="46"/>
      <c r="I149" s="42"/>
      <c r="J149" s="42"/>
      <c r="K149" s="42"/>
      <c r="L149" s="42"/>
      <c r="M149" s="42"/>
      <c r="N149" s="42" t="s">
        <v>38</v>
      </c>
      <c r="O149" s="42"/>
      <c r="P149" s="42"/>
      <c r="Q149" s="42"/>
      <c r="R149" s="42"/>
      <c r="S149" s="42"/>
      <c r="T149" s="42"/>
      <c r="U149" s="42"/>
      <c r="V149" s="42"/>
      <c r="W149" s="42"/>
      <c r="X149" s="42"/>
      <c r="Y149" s="42"/>
      <c r="Z149" s="42"/>
      <c r="AA149" s="42"/>
      <c r="AB149" s="42"/>
      <c r="AC149" s="42"/>
      <c r="AD149" s="42"/>
      <c r="AE149" s="42"/>
      <c r="AF149" s="42"/>
      <c r="AG149" s="42"/>
      <c r="AH149" s="42"/>
      <c r="AI149" s="42"/>
      <c r="AJ149" s="42"/>
      <c r="AK149" s="42"/>
      <c r="AL149" s="42"/>
      <c r="AM149" s="42"/>
      <c r="AN149" s="42"/>
      <c r="AO149" s="42"/>
      <c r="AP149" s="42"/>
      <c r="AQ149" s="42"/>
      <c r="AR149" s="63"/>
      <c r="AS149" s="6">
        <f t="shared" si="4"/>
        <v>149</v>
      </c>
    </row>
    <row r="150" spans="1:45" ht="14.4" x14ac:dyDescent="0.3">
      <c r="A150" s="4" t="str">
        <f>IF(HLOOKUP('Outil CCTP JELD-WEN'!$B$5,$AT$1:$CH$248,AS150,FALSE)=0,"",HLOOKUP('Outil CCTP JELD-WEN'!$B$5,$AT$1:$CH$248,AS150,FALSE))</f>
        <v/>
      </c>
      <c r="C150" s="8" t="s">
        <v>178</v>
      </c>
      <c r="D150" s="42"/>
      <c r="E150" s="42"/>
      <c r="F150" s="42"/>
      <c r="G150" s="42"/>
      <c r="H150" s="46"/>
      <c r="I150" s="42"/>
      <c r="J150" s="42"/>
      <c r="K150" s="42"/>
      <c r="L150" s="42"/>
      <c r="M150" s="42"/>
      <c r="N150" s="42" t="s">
        <v>38</v>
      </c>
      <c r="O150" s="42"/>
      <c r="P150" s="42"/>
      <c r="Q150" s="42"/>
      <c r="R150" s="42"/>
      <c r="S150" s="42"/>
      <c r="T150" s="42"/>
      <c r="U150" s="42"/>
      <c r="V150" s="42"/>
      <c r="W150" s="42"/>
      <c r="X150" s="42"/>
      <c r="Y150" s="42"/>
      <c r="Z150" s="42"/>
      <c r="AA150" s="42"/>
      <c r="AB150" s="42"/>
      <c r="AC150" s="42"/>
      <c r="AD150" s="42"/>
      <c r="AE150" s="42"/>
      <c r="AF150" s="42"/>
      <c r="AG150" s="42"/>
      <c r="AH150" s="42"/>
      <c r="AI150" s="42"/>
      <c r="AJ150" s="42"/>
      <c r="AK150" s="42"/>
      <c r="AL150" s="42"/>
      <c r="AM150" s="42"/>
      <c r="AN150" s="42"/>
      <c r="AO150" s="42"/>
      <c r="AP150" s="42"/>
      <c r="AQ150" s="42"/>
      <c r="AR150" s="63"/>
      <c r="AS150" s="6">
        <f t="shared" si="4"/>
        <v>150</v>
      </c>
    </row>
    <row r="151" spans="1:45" ht="14.4" x14ac:dyDescent="0.3">
      <c r="A151" s="4" t="str">
        <f>IF(HLOOKUP('Outil CCTP JELD-WEN'!$B$5,$AT$1:$CH$248,AS151,FALSE)=0,"",HLOOKUP('Outil CCTP JELD-WEN'!$B$5,$AT$1:$CH$248,AS151,FALSE))</f>
        <v/>
      </c>
      <c r="C151" s="8" t="s">
        <v>179</v>
      </c>
      <c r="D151" s="42"/>
      <c r="E151" s="42"/>
      <c r="F151" s="42"/>
      <c r="G151" s="42"/>
      <c r="H151" s="46"/>
      <c r="I151" s="42"/>
      <c r="J151" s="42"/>
      <c r="K151" s="42"/>
      <c r="L151" s="42"/>
      <c r="M151" s="42"/>
      <c r="N151" s="42" t="s">
        <v>38</v>
      </c>
      <c r="O151" s="42"/>
      <c r="P151" s="42"/>
      <c r="Q151" s="42"/>
      <c r="R151" s="42"/>
      <c r="S151" s="42"/>
      <c r="T151" s="42"/>
      <c r="U151" s="42"/>
      <c r="V151" s="42"/>
      <c r="W151" s="42"/>
      <c r="X151" s="42"/>
      <c r="Y151" s="42"/>
      <c r="Z151" s="42"/>
      <c r="AA151" s="42"/>
      <c r="AB151" s="42"/>
      <c r="AC151" s="42"/>
      <c r="AD151" s="42"/>
      <c r="AE151" s="42"/>
      <c r="AF151" s="42"/>
      <c r="AG151" s="42"/>
      <c r="AH151" s="42"/>
      <c r="AI151" s="42"/>
      <c r="AJ151" s="42"/>
      <c r="AK151" s="42"/>
      <c r="AL151" s="42"/>
      <c r="AM151" s="42"/>
      <c r="AN151" s="42"/>
      <c r="AO151" s="42"/>
      <c r="AP151" s="42"/>
      <c r="AQ151" s="42"/>
      <c r="AR151" s="63"/>
      <c r="AS151" s="6">
        <f t="shared" si="4"/>
        <v>151</v>
      </c>
    </row>
    <row r="152" spans="1:45" ht="14.4" x14ac:dyDescent="0.3">
      <c r="A152" s="4" t="str">
        <f>IF(HLOOKUP('Outil CCTP JELD-WEN'!$B$5,$AT$1:$CH$248,AS152,FALSE)=0,"",HLOOKUP('Outil CCTP JELD-WEN'!$B$5,$AT$1:$CH$248,AS152,FALSE))</f>
        <v/>
      </c>
      <c r="C152" s="8" t="s">
        <v>180</v>
      </c>
      <c r="D152" s="42"/>
      <c r="E152" s="42"/>
      <c r="F152" s="42"/>
      <c r="G152" s="42"/>
      <c r="H152" s="46"/>
      <c r="I152" s="42"/>
      <c r="J152" s="42"/>
      <c r="K152" s="42"/>
      <c r="L152" s="42"/>
      <c r="M152" s="42"/>
      <c r="N152" s="42"/>
      <c r="O152" s="42" t="s">
        <v>38</v>
      </c>
      <c r="P152" s="42"/>
      <c r="Q152" s="42"/>
      <c r="R152" s="42"/>
      <c r="S152" s="42"/>
      <c r="T152" s="42"/>
      <c r="U152" s="42"/>
      <c r="V152" s="42" t="s">
        <v>38</v>
      </c>
      <c r="W152" s="42"/>
      <c r="X152" s="42"/>
      <c r="Y152" s="42"/>
      <c r="Z152" s="42"/>
      <c r="AA152" s="42"/>
      <c r="AB152" s="42"/>
      <c r="AC152" s="42"/>
      <c r="AD152" s="42" t="s">
        <v>38</v>
      </c>
      <c r="AE152" s="42"/>
      <c r="AF152" s="42"/>
      <c r="AG152" s="42"/>
      <c r="AH152" s="42"/>
      <c r="AI152" s="42"/>
      <c r="AJ152" s="42"/>
      <c r="AK152" s="42"/>
      <c r="AL152" s="42"/>
      <c r="AM152" s="42"/>
      <c r="AN152" s="42"/>
      <c r="AO152" s="42"/>
      <c r="AP152" s="42"/>
      <c r="AQ152" s="42"/>
      <c r="AR152" s="63"/>
      <c r="AS152" s="6">
        <f t="shared" si="4"/>
        <v>152</v>
      </c>
    </row>
    <row r="153" spans="1:45" ht="14.4" x14ac:dyDescent="0.3">
      <c r="A153" s="4" t="str">
        <f>IF(HLOOKUP('Outil CCTP JELD-WEN'!$B$5,$AT$1:$CH$248,AS153,FALSE)=0,"",HLOOKUP('Outil CCTP JELD-WEN'!$B$5,$AT$1:$CH$248,AS153,FALSE))</f>
        <v/>
      </c>
      <c r="C153" s="8" t="s">
        <v>181</v>
      </c>
      <c r="D153" s="42"/>
      <c r="E153" s="42"/>
      <c r="F153" s="42"/>
      <c r="G153" s="42"/>
      <c r="H153" s="46"/>
      <c r="I153" s="42"/>
      <c r="J153" s="42"/>
      <c r="K153" s="42"/>
      <c r="L153" s="42"/>
      <c r="M153" s="42"/>
      <c r="N153" s="42"/>
      <c r="O153" s="42" t="s">
        <v>38</v>
      </c>
      <c r="P153" s="42"/>
      <c r="Q153" s="42"/>
      <c r="R153" s="42"/>
      <c r="S153" s="42"/>
      <c r="T153" s="42"/>
      <c r="U153" s="42"/>
      <c r="V153" s="42" t="s">
        <v>38</v>
      </c>
      <c r="W153" s="42"/>
      <c r="X153" s="42"/>
      <c r="Y153" s="42"/>
      <c r="Z153" s="42"/>
      <c r="AA153" s="42"/>
      <c r="AB153" s="42"/>
      <c r="AC153" s="42"/>
      <c r="AD153" s="42" t="s">
        <v>38</v>
      </c>
      <c r="AE153" s="42"/>
      <c r="AF153" s="42"/>
      <c r="AG153" s="42"/>
      <c r="AH153" s="42"/>
      <c r="AI153" s="42"/>
      <c r="AJ153" s="42"/>
      <c r="AK153" s="42"/>
      <c r="AL153" s="42"/>
      <c r="AM153" s="42"/>
      <c r="AN153" s="42"/>
      <c r="AO153" s="42"/>
      <c r="AP153" s="42"/>
      <c r="AQ153" s="42"/>
      <c r="AR153" s="63"/>
      <c r="AS153" s="6">
        <f t="shared" si="4"/>
        <v>153</v>
      </c>
    </row>
    <row r="154" spans="1:45" ht="14.4" x14ac:dyDescent="0.3">
      <c r="A154" s="4" t="str">
        <f>IF(HLOOKUP('Outil CCTP JELD-WEN'!$B$5,$AT$1:$CH$248,AS154,FALSE)=0,"",HLOOKUP('Outil CCTP JELD-WEN'!$B$5,$AT$1:$CH$248,AS154,FALSE))</f>
        <v/>
      </c>
      <c r="C154" s="8" t="s">
        <v>182</v>
      </c>
      <c r="D154" s="42"/>
      <c r="E154" s="42"/>
      <c r="F154" s="42"/>
      <c r="G154" s="42"/>
      <c r="H154" s="46"/>
      <c r="I154" s="42"/>
      <c r="J154" s="42"/>
      <c r="K154" s="42"/>
      <c r="L154" s="42"/>
      <c r="M154" s="42"/>
      <c r="N154" s="42"/>
      <c r="O154" s="42" t="s">
        <v>38</v>
      </c>
      <c r="P154" s="42"/>
      <c r="Q154" s="42"/>
      <c r="R154" s="42"/>
      <c r="S154" s="42"/>
      <c r="T154" s="42"/>
      <c r="U154" s="42"/>
      <c r="V154" s="42" t="s">
        <v>38</v>
      </c>
      <c r="W154" s="42"/>
      <c r="X154" s="42"/>
      <c r="Y154" s="42"/>
      <c r="Z154" s="42"/>
      <c r="AA154" s="42"/>
      <c r="AB154" s="42"/>
      <c r="AC154" s="42"/>
      <c r="AD154" s="42" t="s">
        <v>38</v>
      </c>
      <c r="AE154" s="42"/>
      <c r="AF154" s="42"/>
      <c r="AG154" s="42"/>
      <c r="AH154" s="42"/>
      <c r="AI154" s="42"/>
      <c r="AJ154" s="42"/>
      <c r="AK154" s="42"/>
      <c r="AL154" s="42"/>
      <c r="AM154" s="42"/>
      <c r="AN154" s="42"/>
      <c r="AO154" s="42"/>
      <c r="AP154" s="42"/>
      <c r="AQ154" s="42"/>
      <c r="AR154" s="63"/>
      <c r="AS154" s="6">
        <f t="shared" si="4"/>
        <v>154</v>
      </c>
    </row>
    <row r="155" spans="1:45" ht="14.4" x14ac:dyDescent="0.3">
      <c r="A155" s="4" t="str">
        <f>IF(HLOOKUP('Outil CCTP JELD-WEN'!$B$5,$AT$1:$CH$248,AS155,FALSE)=0,"",HLOOKUP('Outil CCTP JELD-WEN'!$B$5,$AT$1:$CH$248,AS155,FALSE))</f>
        <v/>
      </c>
      <c r="C155" s="8" t="s">
        <v>183</v>
      </c>
      <c r="D155" s="42"/>
      <c r="E155" s="42"/>
      <c r="F155" s="42"/>
      <c r="G155" s="42"/>
      <c r="H155" s="46"/>
      <c r="I155" s="42"/>
      <c r="J155" s="42"/>
      <c r="K155" s="42"/>
      <c r="L155" s="42"/>
      <c r="M155" s="42"/>
      <c r="N155" s="42"/>
      <c r="O155" s="42" t="s">
        <v>38</v>
      </c>
      <c r="P155" s="42"/>
      <c r="Q155" s="42"/>
      <c r="R155" s="42"/>
      <c r="S155" s="42"/>
      <c r="T155" s="42"/>
      <c r="U155" s="42"/>
      <c r="V155" s="42" t="s">
        <v>38</v>
      </c>
      <c r="W155" s="42"/>
      <c r="X155" s="42"/>
      <c r="Y155" s="42"/>
      <c r="Z155" s="42"/>
      <c r="AA155" s="42"/>
      <c r="AB155" s="42"/>
      <c r="AC155" s="42"/>
      <c r="AD155" s="42" t="s">
        <v>38</v>
      </c>
      <c r="AE155" s="42"/>
      <c r="AF155" s="42"/>
      <c r="AG155" s="42"/>
      <c r="AH155" s="42"/>
      <c r="AI155" s="42"/>
      <c r="AJ155" s="42"/>
      <c r="AK155" s="42"/>
      <c r="AL155" s="42"/>
      <c r="AM155" s="42"/>
      <c r="AN155" s="42"/>
      <c r="AO155" s="42"/>
      <c r="AP155" s="42"/>
      <c r="AQ155" s="42"/>
      <c r="AR155" s="63"/>
      <c r="AS155" s="6">
        <f t="shared" si="4"/>
        <v>155</v>
      </c>
    </row>
    <row r="156" spans="1:45" ht="14.4" x14ac:dyDescent="0.3">
      <c r="A156" s="4" t="str">
        <f>IF(HLOOKUP('Outil CCTP JELD-WEN'!$B$5,$AT$1:$CH$248,AS156,FALSE)=0,"",HLOOKUP('Outil CCTP JELD-WEN'!$B$5,$AT$1:$CH$248,AS156,FALSE))</f>
        <v/>
      </c>
      <c r="C156" s="8" t="s">
        <v>184</v>
      </c>
      <c r="D156" s="42"/>
      <c r="E156" s="42"/>
      <c r="F156" s="42"/>
      <c r="G156" s="42"/>
      <c r="H156" s="46"/>
      <c r="I156" s="42"/>
      <c r="J156" s="42"/>
      <c r="K156" s="42"/>
      <c r="L156" s="42"/>
      <c r="M156" s="42"/>
      <c r="N156" s="42"/>
      <c r="O156" s="42"/>
      <c r="P156" s="42" t="s">
        <v>38</v>
      </c>
      <c r="Q156" s="42"/>
      <c r="R156" s="42"/>
      <c r="S156" s="42"/>
      <c r="T156" s="42"/>
      <c r="U156" s="42"/>
      <c r="V156" s="42"/>
      <c r="W156" s="42"/>
      <c r="X156" s="42"/>
      <c r="Y156" s="42"/>
      <c r="Z156" s="42"/>
      <c r="AA156" s="42"/>
      <c r="AB156" s="42"/>
      <c r="AC156" s="42"/>
      <c r="AD156" s="42"/>
      <c r="AE156" s="42" t="s">
        <v>38</v>
      </c>
      <c r="AF156" s="42"/>
      <c r="AG156" s="42"/>
      <c r="AH156" s="42" t="s">
        <v>38</v>
      </c>
      <c r="AI156" s="42"/>
      <c r="AJ156" s="42"/>
      <c r="AK156" s="42"/>
      <c r="AL156" s="42"/>
      <c r="AM156" s="42"/>
      <c r="AN156" s="42"/>
      <c r="AO156" s="42"/>
      <c r="AP156" s="42"/>
      <c r="AQ156" s="42"/>
      <c r="AR156" s="63"/>
      <c r="AS156" s="6">
        <f t="shared" si="4"/>
        <v>156</v>
      </c>
    </row>
    <row r="157" spans="1:45" ht="14.4" x14ac:dyDescent="0.3">
      <c r="A157" s="4" t="str">
        <f>IF(HLOOKUP('Outil CCTP JELD-WEN'!$B$5,$AT$1:$CH$248,AS157,FALSE)=0,"",HLOOKUP('Outil CCTP JELD-WEN'!$B$5,$AT$1:$CH$248,AS157,FALSE))</f>
        <v/>
      </c>
      <c r="C157" s="8" t="s">
        <v>185</v>
      </c>
      <c r="D157" s="42"/>
      <c r="E157" s="42"/>
      <c r="F157" s="42"/>
      <c r="G157" s="42"/>
      <c r="H157" s="46"/>
      <c r="I157" s="42"/>
      <c r="J157" s="42"/>
      <c r="K157" s="42"/>
      <c r="L157" s="42"/>
      <c r="M157" s="42"/>
      <c r="N157" s="42"/>
      <c r="O157" s="42"/>
      <c r="P157" s="42" t="s">
        <v>38</v>
      </c>
      <c r="Q157" s="42"/>
      <c r="R157" s="42"/>
      <c r="S157" s="42"/>
      <c r="T157" s="42"/>
      <c r="U157" s="42"/>
      <c r="V157" s="42"/>
      <c r="W157" s="42"/>
      <c r="X157" s="42"/>
      <c r="Y157" s="42"/>
      <c r="Z157" s="42"/>
      <c r="AA157" s="42"/>
      <c r="AB157" s="42"/>
      <c r="AC157" s="42"/>
      <c r="AD157" s="42"/>
      <c r="AE157" s="42" t="s">
        <v>38</v>
      </c>
      <c r="AF157" s="42"/>
      <c r="AG157" s="42"/>
      <c r="AH157" s="42" t="s">
        <v>38</v>
      </c>
      <c r="AI157" s="42"/>
      <c r="AJ157" s="42"/>
      <c r="AK157" s="42"/>
      <c r="AL157" s="42"/>
      <c r="AM157" s="42"/>
      <c r="AN157" s="42"/>
      <c r="AO157" s="42"/>
      <c r="AP157" s="42"/>
      <c r="AQ157" s="42"/>
      <c r="AR157" s="63"/>
      <c r="AS157" s="6">
        <f t="shared" si="4"/>
        <v>157</v>
      </c>
    </row>
    <row r="158" spans="1:45" ht="14.4" x14ac:dyDescent="0.3">
      <c r="A158" s="4" t="str">
        <f>IF(HLOOKUP('Outil CCTP JELD-WEN'!$B$5,$AT$1:$CH$248,AS158,FALSE)=0,"",HLOOKUP('Outil CCTP JELD-WEN'!$B$5,$AT$1:$CH$248,AS158,FALSE))</f>
        <v/>
      </c>
      <c r="C158" s="8" t="s">
        <v>186</v>
      </c>
      <c r="D158" s="42"/>
      <c r="E158" s="42"/>
      <c r="F158" s="42"/>
      <c r="G158" s="42"/>
      <c r="H158" s="46"/>
      <c r="I158" s="42"/>
      <c r="J158" s="42"/>
      <c r="K158" s="42"/>
      <c r="L158" s="42"/>
      <c r="M158" s="42"/>
      <c r="N158" s="42"/>
      <c r="O158" s="42"/>
      <c r="P158" s="42" t="s">
        <v>38</v>
      </c>
      <c r="Q158" s="42"/>
      <c r="R158" s="42"/>
      <c r="S158" s="42"/>
      <c r="T158" s="42"/>
      <c r="U158" s="42"/>
      <c r="V158" s="42"/>
      <c r="W158" s="42"/>
      <c r="X158" s="42"/>
      <c r="Y158" s="42"/>
      <c r="Z158" s="42"/>
      <c r="AA158" s="42"/>
      <c r="AB158" s="42"/>
      <c r="AC158" s="42"/>
      <c r="AD158" s="42"/>
      <c r="AE158" s="42" t="s">
        <v>38</v>
      </c>
      <c r="AF158" s="42"/>
      <c r="AG158" s="42"/>
      <c r="AH158" s="42" t="s">
        <v>38</v>
      </c>
      <c r="AI158" s="42"/>
      <c r="AJ158" s="42"/>
      <c r="AK158" s="42"/>
      <c r="AL158" s="42"/>
      <c r="AM158" s="42"/>
      <c r="AN158" s="42"/>
      <c r="AO158" s="42"/>
      <c r="AP158" s="42"/>
      <c r="AQ158" s="42"/>
      <c r="AR158" s="63"/>
      <c r="AS158" s="6">
        <f t="shared" si="4"/>
        <v>158</v>
      </c>
    </row>
    <row r="159" spans="1:45" ht="14.4" x14ac:dyDescent="0.3">
      <c r="A159" s="4" t="str">
        <f>IF(HLOOKUP('Outil CCTP JELD-WEN'!$B$5,$AT$1:$CH$248,AS159,FALSE)=0,"",HLOOKUP('Outil CCTP JELD-WEN'!$B$5,$AT$1:$CH$248,AS159,FALSE))</f>
        <v/>
      </c>
      <c r="C159" s="8" t="s">
        <v>187</v>
      </c>
      <c r="D159" s="42"/>
      <c r="E159" s="42"/>
      <c r="F159" s="42"/>
      <c r="G159" s="42"/>
      <c r="H159" s="46"/>
      <c r="I159" s="42"/>
      <c r="J159" s="42"/>
      <c r="K159" s="42"/>
      <c r="L159" s="42"/>
      <c r="M159" s="42"/>
      <c r="N159" s="42"/>
      <c r="O159" s="42"/>
      <c r="P159" s="42" t="s">
        <v>38</v>
      </c>
      <c r="Q159" s="42"/>
      <c r="R159" s="42"/>
      <c r="S159" s="42"/>
      <c r="T159" s="42"/>
      <c r="U159" s="42"/>
      <c r="V159" s="42"/>
      <c r="W159" s="42"/>
      <c r="X159" s="42"/>
      <c r="Y159" s="42"/>
      <c r="Z159" s="42"/>
      <c r="AA159" s="42"/>
      <c r="AB159" s="42"/>
      <c r="AC159" s="42"/>
      <c r="AD159" s="42"/>
      <c r="AE159" s="42" t="s">
        <v>38</v>
      </c>
      <c r="AF159" s="42"/>
      <c r="AG159" s="42"/>
      <c r="AH159" s="42" t="s">
        <v>38</v>
      </c>
      <c r="AI159" s="42"/>
      <c r="AJ159" s="42"/>
      <c r="AK159" s="42"/>
      <c r="AL159" s="42"/>
      <c r="AM159" s="42"/>
      <c r="AN159" s="42"/>
      <c r="AO159" s="42"/>
      <c r="AP159" s="42"/>
      <c r="AQ159" s="42"/>
      <c r="AR159" s="63"/>
      <c r="AS159" s="6">
        <f t="shared" si="4"/>
        <v>159</v>
      </c>
    </row>
    <row r="160" spans="1:45" ht="14.4" x14ac:dyDescent="0.3">
      <c r="A160" s="4" t="str">
        <f>IF(HLOOKUP('Outil CCTP JELD-WEN'!$B$5,$AT$1:$CH$248,AS160,FALSE)=0,"",HLOOKUP('Outil CCTP JELD-WEN'!$B$5,$AT$1:$CH$248,AS160,FALSE))</f>
        <v/>
      </c>
      <c r="C160" s="8" t="s">
        <v>188</v>
      </c>
      <c r="D160" s="42"/>
      <c r="E160" s="42"/>
      <c r="F160" s="42"/>
      <c r="G160" s="42"/>
      <c r="H160" s="46"/>
      <c r="I160" s="42"/>
      <c r="J160" s="42"/>
      <c r="K160" s="42"/>
      <c r="L160" s="42"/>
      <c r="M160" s="42"/>
      <c r="N160" s="42"/>
      <c r="O160" s="42"/>
      <c r="P160" s="42" t="s">
        <v>38</v>
      </c>
      <c r="Q160" s="42"/>
      <c r="R160" s="42"/>
      <c r="S160" s="42"/>
      <c r="T160" s="42"/>
      <c r="U160" s="42"/>
      <c r="V160" s="42"/>
      <c r="W160" s="42"/>
      <c r="X160" s="42"/>
      <c r="Y160" s="42"/>
      <c r="Z160" s="42"/>
      <c r="AA160" s="42"/>
      <c r="AB160" s="42"/>
      <c r="AC160" s="42"/>
      <c r="AD160" s="42"/>
      <c r="AE160" s="42" t="s">
        <v>38</v>
      </c>
      <c r="AF160" s="42"/>
      <c r="AG160" s="42"/>
      <c r="AH160" s="42" t="s">
        <v>38</v>
      </c>
      <c r="AI160" s="42"/>
      <c r="AJ160" s="42"/>
      <c r="AK160" s="42"/>
      <c r="AL160" s="42"/>
      <c r="AM160" s="42"/>
      <c r="AN160" s="42"/>
      <c r="AO160" s="42"/>
      <c r="AP160" s="42"/>
      <c r="AQ160" s="42"/>
      <c r="AR160" s="63"/>
      <c r="AS160" s="6">
        <f t="shared" si="4"/>
        <v>160</v>
      </c>
    </row>
    <row r="161" spans="1:45" ht="14.4" x14ac:dyDescent="0.3">
      <c r="A161" s="4" t="str">
        <f>IF(HLOOKUP('Outil CCTP JELD-WEN'!$B$5,$AT$1:$CH$248,AS161,FALSE)=0,"",HLOOKUP('Outil CCTP JELD-WEN'!$B$5,$AT$1:$CH$248,AS161,FALSE))</f>
        <v/>
      </c>
      <c r="C161" s="8" t="s">
        <v>189</v>
      </c>
      <c r="D161" s="42"/>
      <c r="E161" s="42"/>
      <c r="F161" s="42"/>
      <c r="G161" s="42"/>
      <c r="H161" s="46"/>
      <c r="I161" s="42"/>
      <c r="J161" s="42"/>
      <c r="K161" s="42"/>
      <c r="L161" s="42"/>
      <c r="M161" s="42"/>
      <c r="N161" s="42"/>
      <c r="O161" s="42"/>
      <c r="P161" s="42" t="s">
        <v>38</v>
      </c>
      <c r="Q161" s="42"/>
      <c r="R161" s="42"/>
      <c r="S161" s="42"/>
      <c r="T161" s="42"/>
      <c r="U161" s="42"/>
      <c r="V161" s="42"/>
      <c r="W161" s="42"/>
      <c r="X161" s="42"/>
      <c r="Y161" s="42"/>
      <c r="Z161" s="42"/>
      <c r="AA161" s="42"/>
      <c r="AB161" s="42"/>
      <c r="AC161" s="42"/>
      <c r="AD161" s="42"/>
      <c r="AE161" s="42" t="s">
        <v>38</v>
      </c>
      <c r="AF161" s="42"/>
      <c r="AG161" s="42"/>
      <c r="AH161" s="42" t="s">
        <v>38</v>
      </c>
      <c r="AI161" s="42"/>
      <c r="AJ161" s="42"/>
      <c r="AK161" s="42"/>
      <c r="AL161" s="42"/>
      <c r="AM161" s="42"/>
      <c r="AN161" s="42"/>
      <c r="AO161" s="42"/>
      <c r="AP161" s="42"/>
      <c r="AQ161" s="42"/>
      <c r="AR161" s="63"/>
      <c r="AS161" s="6">
        <f t="shared" si="4"/>
        <v>161</v>
      </c>
    </row>
    <row r="162" spans="1:45" ht="14.4" x14ac:dyDescent="0.3">
      <c r="A162" s="4" t="str">
        <f>IF(HLOOKUP('Outil CCTP JELD-WEN'!$B$5,$AT$1:$CH$248,AS162,FALSE)=0,"",HLOOKUP('Outil CCTP JELD-WEN'!$B$5,$AT$1:$CH$248,AS162,FALSE))</f>
        <v/>
      </c>
      <c r="C162" s="8" t="s">
        <v>190</v>
      </c>
      <c r="D162" s="42"/>
      <c r="E162" s="42"/>
      <c r="F162" s="42"/>
      <c r="G162" s="42"/>
      <c r="H162" s="46"/>
      <c r="I162" s="42"/>
      <c r="J162" s="42"/>
      <c r="K162" s="42"/>
      <c r="L162" s="42"/>
      <c r="M162" s="42"/>
      <c r="N162" s="42"/>
      <c r="O162" s="42"/>
      <c r="P162" s="42" t="s">
        <v>38</v>
      </c>
      <c r="Q162" s="42"/>
      <c r="R162" s="42"/>
      <c r="S162" s="42"/>
      <c r="T162" s="42"/>
      <c r="U162" s="42"/>
      <c r="V162" s="42"/>
      <c r="W162" s="42"/>
      <c r="X162" s="42"/>
      <c r="Y162" s="42"/>
      <c r="Z162" s="42"/>
      <c r="AA162" s="42"/>
      <c r="AB162" s="42"/>
      <c r="AC162" s="42"/>
      <c r="AD162" s="42"/>
      <c r="AE162" s="42" t="s">
        <v>38</v>
      </c>
      <c r="AF162" s="42"/>
      <c r="AG162" s="42"/>
      <c r="AH162" s="42" t="s">
        <v>38</v>
      </c>
      <c r="AI162" s="42"/>
      <c r="AJ162" s="42"/>
      <c r="AK162" s="42"/>
      <c r="AL162" s="42"/>
      <c r="AM162" s="42"/>
      <c r="AN162" s="42"/>
      <c r="AO162" s="42"/>
      <c r="AP162" s="42"/>
      <c r="AQ162" s="42"/>
      <c r="AR162" s="63"/>
      <c r="AS162" s="6">
        <f t="shared" si="4"/>
        <v>162</v>
      </c>
    </row>
    <row r="163" spans="1:45" ht="14.4" x14ac:dyDescent="0.3">
      <c r="A163" s="4" t="str">
        <f>IF(HLOOKUP('Outil CCTP JELD-WEN'!$B$5,$AT$1:$CH$248,AS163,FALSE)=0,"",HLOOKUP('Outil CCTP JELD-WEN'!$B$5,$AT$1:$CH$248,AS163,FALSE))</f>
        <v/>
      </c>
      <c r="C163" s="8" t="s">
        <v>191</v>
      </c>
      <c r="D163" s="42"/>
      <c r="E163" s="42"/>
      <c r="F163" s="42"/>
      <c r="G163" s="42"/>
      <c r="H163" s="46"/>
      <c r="I163" s="42"/>
      <c r="J163" s="42"/>
      <c r="K163" s="42"/>
      <c r="L163" s="42"/>
      <c r="M163" s="42"/>
      <c r="N163" s="42"/>
      <c r="O163" s="42"/>
      <c r="P163" s="42"/>
      <c r="Q163" s="42" t="s">
        <v>38</v>
      </c>
      <c r="R163" s="42"/>
      <c r="S163" s="42"/>
      <c r="T163" s="42"/>
      <c r="U163" s="42"/>
      <c r="V163" s="42"/>
      <c r="W163" s="42"/>
      <c r="X163" s="42"/>
      <c r="Y163" s="42"/>
      <c r="Z163" s="42"/>
      <c r="AA163" s="42"/>
      <c r="AB163" s="42"/>
      <c r="AC163" s="42"/>
      <c r="AD163" s="42"/>
      <c r="AE163" s="42"/>
      <c r="AF163" s="42" t="s">
        <v>38</v>
      </c>
      <c r="AG163" s="42"/>
      <c r="AH163" s="42"/>
      <c r="AI163" s="42"/>
      <c r="AJ163" s="42"/>
      <c r="AK163" s="42"/>
      <c r="AL163" s="42"/>
      <c r="AM163" s="42"/>
      <c r="AN163" s="42"/>
      <c r="AO163" s="42"/>
      <c r="AP163" s="42"/>
      <c r="AQ163" s="42"/>
      <c r="AR163" s="63"/>
      <c r="AS163" s="6">
        <f t="shared" si="4"/>
        <v>163</v>
      </c>
    </row>
    <row r="164" spans="1:45" ht="14.4" x14ac:dyDescent="0.3">
      <c r="A164" s="4" t="str">
        <f>IF(HLOOKUP('Outil CCTP JELD-WEN'!$B$5,$AT$1:$CH$248,AS164,FALSE)=0,"",HLOOKUP('Outil CCTP JELD-WEN'!$B$5,$AT$1:$CH$248,AS164,FALSE))</f>
        <v/>
      </c>
      <c r="C164" s="8" t="s">
        <v>192</v>
      </c>
      <c r="D164" s="42"/>
      <c r="E164" s="42"/>
      <c r="F164" s="42"/>
      <c r="G164" s="42"/>
      <c r="H164" s="46"/>
      <c r="I164" s="42"/>
      <c r="J164" s="42"/>
      <c r="K164" s="42"/>
      <c r="L164" s="42"/>
      <c r="M164" s="42"/>
      <c r="N164" s="42"/>
      <c r="O164" s="42"/>
      <c r="P164" s="42"/>
      <c r="Q164" s="42"/>
      <c r="R164" s="42" t="s">
        <v>38</v>
      </c>
      <c r="S164" s="42"/>
      <c r="T164" s="42"/>
      <c r="U164" s="42"/>
      <c r="V164" s="42"/>
      <c r="W164" s="42"/>
      <c r="X164" s="42"/>
      <c r="Y164" s="42"/>
      <c r="Z164" s="42"/>
      <c r="AA164" s="42"/>
      <c r="AB164" s="42"/>
      <c r="AC164" s="42"/>
      <c r="AD164" s="42"/>
      <c r="AE164" s="42"/>
      <c r="AF164" s="42"/>
      <c r="AG164" s="42" t="s">
        <v>38</v>
      </c>
      <c r="AH164" s="42"/>
      <c r="AI164" s="42"/>
      <c r="AJ164" s="42"/>
      <c r="AK164" s="42"/>
      <c r="AL164" s="42"/>
      <c r="AM164" s="42"/>
      <c r="AN164" s="42"/>
      <c r="AO164" s="42"/>
      <c r="AP164" s="42"/>
      <c r="AQ164" s="42"/>
      <c r="AR164" s="63"/>
      <c r="AS164" s="6">
        <f t="shared" si="4"/>
        <v>164</v>
      </c>
    </row>
    <row r="165" spans="1:45" ht="14.4" x14ac:dyDescent="0.3">
      <c r="A165" s="4" t="str">
        <f>IF(HLOOKUP('Outil CCTP JELD-WEN'!$B$5,$AT$1:$CH$248,AS165,FALSE)=0,"",HLOOKUP('Outil CCTP JELD-WEN'!$B$5,$AT$1:$CH$248,AS165,FALSE))</f>
        <v/>
      </c>
      <c r="C165" s="8" t="s">
        <v>193</v>
      </c>
      <c r="D165" s="42"/>
      <c r="E165" s="42"/>
      <c r="F165" s="42"/>
      <c r="G165" s="42"/>
      <c r="H165" s="46"/>
      <c r="I165" s="42"/>
      <c r="J165" s="42"/>
      <c r="K165" s="42"/>
      <c r="L165" s="42"/>
      <c r="M165" s="42"/>
      <c r="N165" s="42"/>
      <c r="O165" s="42"/>
      <c r="P165" s="42"/>
      <c r="Q165" s="42"/>
      <c r="R165" s="42" t="s">
        <v>38</v>
      </c>
      <c r="S165" s="42"/>
      <c r="T165" s="42"/>
      <c r="U165" s="42"/>
      <c r="V165" s="42"/>
      <c r="W165" s="42"/>
      <c r="X165" s="42"/>
      <c r="Y165" s="42"/>
      <c r="Z165" s="42"/>
      <c r="AA165" s="42"/>
      <c r="AB165" s="42"/>
      <c r="AC165" s="42"/>
      <c r="AD165" s="42"/>
      <c r="AE165" s="42"/>
      <c r="AF165" s="42"/>
      <c r="AG165" s="42" t="s">
        <v>38</v>
      </c>
      <c r="AH165" s="42"/>
      <c r="AI165" s="42"/>
      <c r="AJ165" s="42"/>
      <c r="AK165" s="42"/>
      <c r="AL165" s="42"/>
      <c r="AM165" s="42"/>
      <c r="AN165" s="42"/>
      <c r="AO165" s="42"/>
      <c r="AP165" s="42"/>
      <c r="AQ165" s="42"/>
      <c r="AR165" s="63"/>
      <c r="AS165" s="6">
        <f t="shared" si="4"/>
        <v>165</v>
      </c>
    </row>
    <row r="166" spans="1:45" ht="14.4" x14ac:dyDescent="0.3">
      <c r="A166" s="4" t="str">
        <f>IF(HLOOKUP('Outil CCTP JELD-WEN'!$B$5,$AT$1:$CH$248,AS166,FALSE)=0,"",HLOOKUP('Outil CCTP JELD-WEN'!$B$5,$AT$1:$CH$248,AS166,FALSE))</f>
        <v/>
      </c>
      <c r="C166" s="8" t="s">
        <v>194</v>
      </c>
      <c r="D166" s="42"/>
      <c r="E166" s="42"/>
      <c r="F166" s="42"/>
      <c r="G166" s="42"/>
      <c r="H166" s="46"/>
      <c r="I166" s="42"/>
      <c r="J166" s="42"/>
      <c r="K166" s="42"/>
      <c r="L166" s="42"/>
      <c r="M166" s="42"/>
      <c r="N166" s="42"/>
      <c r="O166" s="42"/>
      <c r="P166" s="42"/>
      <c r="Q166" s="42"/>
      <c r="R166" s="42" t="s">
        <v>38</v>
      </c>
      <c r="S166" s="42"/>
      <c r="T166" s="42"/>
      <c r="U166" s="42"/>
      <c r="V166" s="42"/>
      <c r="W166" s="42"/>
      <c r="X166" s="42"/>
      <c r="Y166" s="42"/>
      <c r="Z166" s="42"/>
      <c r="AA166" s="42"/>
      <c r="AB166" s="42"/>
      <c r="AC166" s="42"/>
      <c r="AD166" s="42"/>
      <c r="AE166" s="42"/>
      <c r="AF166" s="42"/>
      <c r="AG166" s="42" t="s">
        <v>38</v>
      </c>
      <c r="AH166" s="42"/>
      <c r="AI166" s="42"/>
      <c r="AJ166" s="42"/>
      <c r="AK166" s="42"/>
      <c r="AL166" s="42"/>
      <c r="AM166" s="42"/>
      <c r="AN166" s="42"/>
      <c r="AO166" s="42"/>
      <c r="AP166" s="42"/>
      <c r="AQ166" s="42"/>
      <c r="AR166" s="63"/>
      <c r="AS166" s="6">
        <f t="shared" si="4"/>
        <v>166</v>
      </c>
    </row>
    <row r="167" spans="1:45" ht="14.4" x14ac:dyDescent="0.3">
      <c r="A167" s="4" t="str">
        <f>IF(HLOOKUP('Outil CCTP JELD-WEN'!$B$5,$AT$1:$CH$248,AS167,FALSE)=0,"",HLOOKUP('Outil CCTP JELD-WEN'!$B$5,$AT$1:$CH$248,AS167,FALSE))</f>
        <v/>
      </c>
      <c r="C167" s="8" t="s">
        <v>195</v>
      </c>
      <c r="D167" s="42"/>
      <c r="E167" s="42"/>
      <c r="F167" s="42"/>
      <c r="G167" s="42"/>
      <c r="H167" s="46"/>
      <c r="I167" s="42"/>
      <c r="J167" s="42"/>
      <c r="K167" s="42"/>
      <c r="L167" s="42"/>
      <c r="M167" s="42"/>
      <c r="N167" s="42"/>
      <c r="O167" s="42"/>
      <c r="P167" s="42"/>
      <c r="Q167" s="42"/>
      <c r="R167" s="42" t="s">
        <v>38</v>
      </c>
      <c r="S167" s="42"/>
      <c r="T167" s="42"/>
      <c r="U167" s="42"/>
      <c r="V167" s="42"/>
      <c r="W167" s="42"/>
      <c r="X167" s="42"/>
      <c r="Y167" s="42"/>
      <c r="Z167" s="42"/>
      <c r="AA167" s="42"/>
      <c r="AB167" s="42"/>
      <c r="AC167" s="42"/>
      <c r="AD167" s="42"/>
      <c r="AE167" s="42"/>
      <c r="AF167" s="42"/>
      <c r="AG167" s="42" t="s">
        <v>38</v>
      </c>
      <c r="AH167" s="42"/>
      <c r="AI167" s="42"/>
      <c r="AJ167" s="42"/>
      <c r="AK167" s="42"/>
      <c r="AL167" s="42"/>
      <c r="AM167" s="42"/>
      <c r="AN167" s="42"/>
      <c r="AO167" s="42"/>
      <c r="AP167" s="42"/>
      <c r="AQ167" s="42"/>
      <c r="AR167" s="63"/>
      <c r="AS167" s="6">
        <f t="shared" si="4"/>
        <v>167</v>
      </c>
    </row>
    <row r="168" spans="1:45" ht="14.4" x14ac:dyDescent="0.3">
      <c r="A168" s="4" t="str">
        <f>IF(HLOOKUP('Outil CCTP JELD-WEN'!$B$5,$AT$1:$CH$248,AS168,FALSE)=0,"",HLOOKUP('Outil CCTP JELD-WEN'!$B$5,$AT$1:$CH$248,AS168,FALSE))</f>
        <v/>
      </c>
      <c r="C168" s="8" t="s">
        <v>196</v>
      </c>
      <c r="D168" s="42"/>
      <c r="E168" s="42"/>
      <c r="F168" s="42"/>
      <c r="G168" s="42"/>
      <c r="H168" s="46"/>
      <c r="I168" s="42"/>
      <c r="J168" s="42"/>
      <c r="K168" s="42"/>
      <c r="L168" s="42"/>
      <c r="M168" s="42"/>
      <c r="N168" s="42"/>
      <c r="O168" s="42"/>
      <c r="P168" s="42"/>
      <c r="Q168" s="42"/>
      <c r="R168" s="42" t="s">
        <v>38</v>
      </c>
      <c r="S168" s="42"/>
      <c r="T168" s="42"/>
      <c r="U168" s="42"/>
      <c r="V168" s="42"/>
      <c r="W168" s="42"/>
      <c r="X168" s="42"/>
      <c r="Y168" s="42"/>
      <c r="Z168" s="42"/>
      <c r="AA168" s="42"/>
      <c r="AB168" s="42"/>
      <c r="AC168" s="42"/>
      <c r="AD168" s="42"/>
      <c r="AE168" s="42"/>
      <c r="AF168" s="42"/>
      <c r="AG168" s="42" t="s">
        <v>38</v>
      </c>
      <c r="AH168" s="42"/>
      <c r="AI168" s="42"/>
      <c r="AJ168" s="42"/>
      <c r="AK168" s="42"/>
      <c r="AL168" s="42"/>
      <c r="AM168" s="42"/>
      <c r="AN168" s="42"/>
      <c r="AO168" s="42"/>
      <c r="AP168" s="42"/>
      <c r="AQ168" s="42"/>
      <c r="AR168" s="63"/>
      <c r="AS168" s="6">
        <f t="shared" si="4"/>
        <v>168</v>
      </c>
    </row>
    <row r="169" spans="1:45" ht="14.4" x14ac:dyDescent="0.3">
      <c r="A169" s="4" t="str">
        <f>IF(HLOOKUP('Outil CCTP JELD-WEN'!$B$5,$AT$1:$CH$248,AS169,FALSE)=0,"",HLOOKUP('Outil CCTP JELD-WEN'!$B$5,$AT$1:$CH$248,AS169,FALSE))</f>
        <v/>
      </c>
      <c r="C169" s="8" t="s">
        <v>197</v>
      </c>
      <c r="D169" s="42"/>
      <c r="E169" s="42"/>
      <c r="F169" s="42"/>
      <c r="G169" s="42"/>
      <c r="H169" s="46"/>
      <c r="I169" s="42"/>
      <c r="J169" s="42"/>
      <c r="K169" s="42"/>
      <c r="L169" s="42"/>
      <c r="M169" s="42"/>
      <c r="N169" s="42"/>
      <c r="O169" s="42"/>
      <c r="P169" s="42"/>
      <c r="Q169" s="42"/>
      <c r="R169" s="42" t="s">
        <v>38</v>
      </c>
      <c r="S169" s="42"/>
      <c r="T169" s="42"/>
      <c r="U169" s="42"/>
      <c r="V169" s="42"/>
      <c r="W169" s="42"/>
      <c r="X169" s="42"/>
      <c r="Y169" s="42"/>
      <c r="Z169" s="42"/>
      <c r="AA169" s="42"/>
      <c r="AB169" s="42"/>
      <c r="AC169" s="42"/>
      <c r="AD169" s="42"/>
      <c r="AE169" s="42"/>
      <c r="AF169" s="42"/>
      <c r="AG169" s="42" t="s">
        <v>38</v>
      </c>
      <c r="AH169" s="42"/>
      <c r="AI169" s="42"/>
      <c r="AJ169" s="42"/>
      <c r="AK169" s="42"/>
      <c r="AL169" s="42"/>
      <c r="AM169" s="42"/>
      <c r="AN169" s="42"/>
      <c r="AO169" s="42"/>
      <c r="AP169" s="42"/>
      <c r="AQ169" s="42"/>
      <c r="AR169" s="63"/>
      <c r="AS169" s="6">
        <f t="shared" si="4"/>
        <v>169</v>
      </c>
    </row>
    <row r="170" spans="1:45" ht="14.4" x14ac:dyDescent="0.3">
      <c r="A170" s="4" t="str">
        <f>IF(HLOOKUP('Outil CCTP JELD-WEN'!$B$5,$AT$1:$CH$248,AS170,FALSE)=0,"",HLOOKUP('Outil CCTP JELD-WEN'!$B$5,$AT$1:$CH$248,AS170,FALSE))</f>
        <v/>
      </c>
      <c r="C170" s="8" t="s">
        <v>198</v>
      </c>
      <c r="D170" s="42"/>
      <c r="E170" s="42"/>
      <c r="F170" s="42"/>
      <c r="G170" s="42"/>
      <c r="H170" s="46"/>
      <c r="I170" s="42"/>
      <c r="J170" s="42"/>
      <c r="K170" s="42"/>
      <c r="L170" s="42"/>
      <c r="M170" s="42"/>
      <c r="N170" s="42"/>
      <c r="O170" s="42"/>
      <c r="P170" s="42"/>
      <c r="Q170" s="42"/>
      <c r="R170" s="42" t="s">
        <v>38</v>
      </c>
      <c r="S170" s="42"/>
      <c r="T170" s="42"/>
      <c r="U170" s="42"/>
      <c r="V170" s="42"/>
      <c r="W170" s="42"/>
      <c r="X170" s="42"/>
      <c r="Y170" s="42"/>
      <c r="Z170" s="42"/>
      <c r="AA170" s="42"/>
      <c r="AB170" s="42"/>
      <c r="AC170" s="42"/>
      <c r="AD170" s="42"/>
      <c r="AE170" s="42"/>
      <c r="AF170" s="42"/>
      <c r="AG170" s="42" t="s">
        <v>38</v>
      </c>
      <c r="AH170" s="42"/>
      <c r="AI170" s="42"/>
      <c r="AJ170" s="42"/>
      <c r="AK170" s="42"/>
      <c r="AL170" s="42"/>
      <c r="AM170" s="42"/>
      <c r="AN170" s="42"/>
      <c r="AO170" s="42"/>
      <c r="AP170" s="42"/>
      <c r="AQ170" s="42"/>
      <c r="AR170" s="63"/>
      <c r="AS170" s="6">
        <f t="shared" si="4"/>
        <v>170</v>
      </c>
    </row>
    <row r="171" spans="1:45" ht="14.4" x14ac:dyDescent="0.3">
      <c r="A171" s="4" t="str">
        <f>IF(HLOOKUP('Outil CCTP JELD-WEN'!$B$5,$AT$1:$CH$248,AS171,FALSE)=0,"",HLOOKUP('Outil CCTP JELD-WEN'!$B$5,$AT$1:$CH$248,AS171,FALSE))</f>
        <v/>
      </c>
      <c r="C171" s="8" t="s">
        <v>199</v>
      </c>
      <c r="D171" s="42"/>
      <c r="E171" s="42"/>
      <c r="F171" s="42"/>
      <c r="G171" s="42"/>
      <c r="H171" s="46"/>
      <c r="I171" s="42"/>
      <c r="J171" s="42"/>
      <c r="K171" s="42"/>
      <c r="L171" s="42"/>
      <c r="M171" s="42"/>
      <c r="N171" s="42"/>
      <c r="O171" s="42"/>
      <c r="P171" s="42"/>
      <c r="Q171" s="42"/>
      <c r="R171" s="42" t="s">
        <v>38</v>
      </c>
      <c r="S171" s="42"/>
      <c r="T171" s="42"/>
      <c r="U171" s="42"/>
      <c r="V171" s="42"/>
      <c r="W171" s="42"/>
      <c r="X171" s="42"/>
      <c r="Y171" s="42"/>
      <c r="Z171" s="42"/>
      <c r="AA171" s="42"/>
      <c r="AB171" s="42"/>
      <c r="AC171" s="42"/>
      <c r="AD171" s="42"/>
      <c r="AE171" s="42"/>
      <c r="AF171" s="42"/>
      <c r="AG171" s="42" t="s">
        <v>38</v>
      </c>
      <c r="AH171" s="42"/>
      <c r="AI171" s="42"/>
      <c r="AJ171" s="42"/>
      <c r="AK171" s="42"/>
      <c r="AL171" s="42"/>
      <c r="AM171" s="42"/>
      <c r="AN171" s="42"/>
      <c r="AO171" s="42"/>
      <c r="AP171" s="42"/>
      <c r="AQ171" s="42"/>
      <c r="AR171" s="63"/>
      <c r="AS171" s="6">
        <f t="shared" si="4"/>
        <v>171</v>
      </c>
    </row>
    <row r="172" spans="1:45" ht="14.4" x14ac:dyDescent="0.3">
      <c r="A172" s="4" t="str">
        <f>IF(HLOOKUP('Outil CCTP JELD-WEN'!$B$5,$AT$1:$CH$248,AS172,FALSE)=0,"",HLOOKUP('Outil CCTP JELD-WEN'!$B$5,$AT$1:$CH$248,AS172,FALSE))</f>
        <v/>
      </c>
      <c r="C172" s="8" t="s">
        <v>200</v>
      </c>
      <c r="D172" s="42"/>
      <c r="E172" s="42"/>
      <c r="F172" s="42"/>
      <c r="G172" s="42"/>
      <c r="H172" s="46"/>
      <c r="I172" s="42"/>
      <c r="J172" s="42"/>
      <c r="K172" s="42"/>
      <c r="L172" s="42"/>
      <c r="M172" s="42"/>
      <c r="N172" s="42"/>
      <c r="O172" s="42"/>
      <c r="P172" s="42"/>
      <c r="Q172" s="42"/>
      <c r="R172" s="42" t="s">
        <v>38</v>
      </c>
      <c r="S172" s="42"/>
      <c r="T172" s="42"/>
      <c r="U172" s="42"/>
      <c r="V172" s="42"/>
      <c r="W172" s="42"/>
      <c r="X172" s="42"/>
      <c r="Y172" s="42"/>
      <c r="Z172" s="42"/>
      <c r="AA172" s="42"/>
      <c r="AB172" s="42"/>
      <c r="AC172" s="42"/>
      <c r="AD172" s="42"/>
      <c r="AE172" s="42"/>
      <c r="AF172" s="42"/>
      <c r="AG172" s="42" t="s">
        <v>38</v>
      </c>
      <c r="AH172" s="42"/>
      <c r="AI172" s="42"/>
      <c r="AJ172" s="42"/>
      <c r="AK172" s="42"/>
      <c r="AL172" s="42"/>
      <c r="AM172" s="42"/>
      <c r="AN172" s="42"/>
      <c r="AO172" s="42"/>
      <c r="AP172" s="42"/>
      <c r="AQ172" s="42"/>
      <c r="AR172" s="63"/>
      <c r="AS172" s="6">
        <f t="shared" si="4"/>
        <v>172</v>
      </c>
    </row>
    <row r="173" spans="1:45" ht="14.4" x14ac:dyDescent="0.3">
      <c r="A173" s="4" t="str">
        <f>IF(HLOOKUP('Outil CCTP JELD-WEN'!$B$5,$AT$1:$CH$248,AS173,FALSE)=0,"",HLOOKUP('Outil CCTP JELD-WEN'!$B$5,$AT$1:$CH$248,AS173,FALSE))</f>
        <v/>
      </c>
      <c r="C173" s="8" t="s">
        <v>201</v>
      </c>
      <c r="D173" s="42"/>
      <c r="E173" s="42"/>
      <c r="F173" s="42"/>
      <c r="G173" s="42"/>
      <c r="H173" s="46"/>
      <c r="I173" s="42"/>
      <c r="J173" s="42"/>
      <c r="K173" s="42"/>
      <c r="L173" s="42"/>
      <c r="M173" s="42"/>
      <c r="N173" s="42"/>
      <c r="O173" s="42"/>
      <c r="P173" s="42"/>
      <c r="Q173" s="42"/>
      <c r="R173" s="42" t="s">
        <v>38</v>
      </c>
      <c r="S173" s="42"/>
      <c r="T173" s="42"/>
      <c r="U173" s="42"/>
      <c r="V173" s="42"/>
      <c r="W173" s="42"/>
      <c r="X173" s="42"/>
      <c r="Y173" s="42"/>
      <c r="Z173" s="42"/>
      <c r="AA173" s="42"/>
      <c r="AB173" s="42"/>
      <c r="AC173" s="42"/>
      <c r="AD173" s="42"/>
      <c r="AE173" s="42"/>
      <c r="AF173" s="42"/>
      <c r="AG173" s="42" t="s">
        <v>38</v>
      </c>
      <c r="AH173" s="42"/>
      <c r="AI173" s="42"/>
      <c r="AJ173" s="42"/>
      <c r="AK173" s="42"/>
      <c r="AL173" s="42"/>
      <c r="AM173" s="42"/>
      <c r="AN173" s="42"/>
      <c r="AO173" s="42"/>
      <c r="AP173" s="42"/>
      <c r="AQ173" s="42"/>
      <c r="AR173" s="63"/>
      <c r="AS173" s="6">
        <f t="shared" si="4"/>
        <v>173</v>
      </c>
    </row>
    <row r="174" spans="1:45" ht="14.4" x14ac:dyDescent="0.3">
      <c r="A174" s="4" t="str">
        <f>IF(HLOOKUP('Outil CCTP JELD-WEN'!$B$5,$AT$1:$CH$248,AS174,FALSE)=0,"",HLOOKUP('Outil CCTP JELD-WEN'!$B$5,$AT$1:$CH$248,AS174,FALSE))</f>
        <v/>
      </c>
      <c r="C174" s="8" t="s">
        <v>202</v>
      </c>
      <c r="D174" s="42"/>
      <c r="E174" s="42"/>
      <c r="F174" s="42"/>
      <c r="G174" s="42"/>
      <c r="H174" s="46"/>
      <c r="I174" s="42"/>
      <c r="J174" s="42"/>
      <c r="K174" s="42"/>
      <c r="L174" s="42"/>
      <c r="M174" s="42"/>
      <c r="N174" s="42"/>
      <c r="O174" s="42"/>
      <c r="P174" s="42"/>
      <c r="Q174" s="42"/>
      <c r="R174" s="42" t="s">
        <v>38</v>
      </c>
      <c r="S174" s="42"/>
      <c r="T174" s="42"/>
      <c r="U174" s="42"/>
      <c r="V174" s="42"/>
      <c r="W174" s="42"/>
      <c r="X174" s="42"/>
      <c r="Y174" s="42"/>
      <c r="Z174" s="42"/>
      <c r="AA174" s="42"/>
      <c r="AB174" s="42"/>
      <c r="AC174" s="42"/>
      <c r="AD174" s="42"/>
      <c r="AE174" s="42"/>
      <c r="AF174" s="42"/>
      <c r="AG174" s="42" t="s">
        <v>38</v>
      </c>
      <c r="AH174" s="42"/>
      <c r="AI174" s="42"/>
      <c r="AJ174" s="42"/>
      <c r="AK174" s="42"/>
      <c r="AL174" s="42"/>
      <c r="AM174" s="42"/>
      <c r="AN174" s="42"/>
      <c r="AO174" s="42"/>
      <c r="AP174" s="42"/>
      <c r="AQ174" s="42"/>
      <c r="AR174" s="63"/>
      <c r="AS174" s="6">
        <f t="shared" si="4"/>
        <v>174</v>
      </c>
    </row>
    <row r="175" spans="1:45" ht="14.4" x14ac:dyDescent="0.3">
      <c r="A175" s="4" t="str">
        <f>IF(HLOOKUP('Outil CCTP JELD-WEN'!$B$5,$AT$1:$CH$248,AS175,FALSE)=0,"",HLOOKUP('Outil CCTP JELD-WEN'!$B$5,$AT$1:$CH$248,AS175,FALSE))</f>
        <v/>
      </c>
      <c r="C175" s="8" t="s">
        <v>203</v>
      </c>
      <c r="D175" s="42"/>
      <c r="E175" s="42"/>
      <c r="F175" s="42"/>
      <c r="G175" s="42"/>
      <c r="H175" s="46"/>
      <c r="I175" s="42"/>
      <c r="J175" s="42"/>
      <c r="K175" s="42"/>
      <c r="L175" s="42"/>
      <c r="M175" s="42"/>
      <c r="N175" s="42"/>
      <c r="O175" s="42"/>
      <c r="P175" s="42"/>
      <c r="Q175" s="42"/>
      <c r="R175" s="42" t="s">
        <v>38</v>
      </c>
      <c r="S175" s="42"/>
      <c r="T175" s="42"/>
      <c r="U175" s="42"/>
      <c r="V175" s="42"/>
      <c r="W175" s="42"/>
      <c r="X175" s="42"/>
      <c r="Y175" s="42"/>
      <c r="Z175" s="42"/>
      <c r="AA175" s="42"/>
      <c r="AB175" s="42"/>
      <c r="AC175" s="42"/>
      <c r="AD175" s="42"/>
      <c r="AE175" s="42"/>
      <c r="AF175" s="42"/>
      <c r="AG175" s="42" t="s">
        <v>38</v>
      </c>
      <c r="AH175" s="42"/>
      <c r="AI175" s="42"/>
      <c r="AJ175" s="42"/>
      <c r="AK175" s="42"/>
      <c r="AL175" s="42"/>
      <c r="AM175" s="42"/>
      <c r="AN175" s="42"/>
      <c r="AO175" s="42"/>
      <c r="AP175" s="42"/>
      <c r="AQ175" s="42"/>
      <c r="AR175" s="63"/>
      <c r="AS175" s="6">
        <f t="shared" si="4"/>
        <v>175</v>
      </c>
    </row>
    <row r="176" spans="1:45" ht="14.4" x14ac:dyDescent="0.3">
      <c r="A176" s="4" t="str">
        <f>IF(HLOOKUP('Outil CCTP JELD-WEN'!$B$5,$AT$1:$CH$248,AS176,FALSE)=0,"",HLOOKUP('Outil CCTP JELD-WEN'!$B$5,$AT$1:$CH$248,AS176,FALSE))</f>
        <v/>
      </c>
      <c r="C176" s="8" t="s">
        <v>204</v>
      </c>
      <c r="D176" s="42"/>
      <c r="E176" s="42"/>
      <c r="F176" s="42"/>
      <c r="G176" s="42"/>
      <c r="H176" s="46"/>
      <c r="I176" s="42"/>
      <c r="J176" s="42"/>
      <c r="K176" s="42"/>
      <c r="L176" s="42"/>
      <c r="M176" s="42"/>
      <c r="N176" s="42"/>
      <c r="O176" s="42"/>
      <c r="P176" s="42"/>
      <c r="Q176" s="42"/>
      <c r="R176" s="42" t="s">
        <v>38</v>
      </c>
      <c r="S176" s="42"/>
      <c r="T176" s="42"/>
      <c r="U176" s="42"/>
      <c r="V176" s="42"/>
      <c r="W176" s="42"/>
      <c r="X176" s="42"/>
      <c r="Y176" s="42"/>
      <c r="Z176" s="42"/>
      <c r="AA176" s="42"/>
      <c r="AB176" s="42"/>
      <c r="AC176" s="42"/>
      <c r="AD176" s="42"/>
      <c r="AE176" s="42"/>
      <c r="AF176" s="42"/>
      <c r="AG176" s="42" t="s">
        <v>38</v>
      </c>
      <c r="AH176" s="42"/>
      <c r="AI176" s="42"/>
      <c r="AJ176" s="42"/>
      <c r="AK176" s="42"/>
      <c r="AL176" s="42"/>
      <c r="AM176" s="42"/>
      <c r="AN176" s="42"/>
      <c r="AO176" s="42"/>
      <c r="AP176" s="42"/>
      <c r="AQ176" s="42"/>
      <c r="AR176" s="63"/>
      <c r="AS176" s="6">
        <f t="shared" si="4"/>
        <v>176</v>
      </c>
    </row>
    <row r="177" spans="1:45" ht="14.4" x14ac:dyDescent="0.3">
      <c r="A177" s="4" t="str">
        <f>IF(HLOOKUP('Outil CCTP JELD-WEN'!$B$5,$AT$1:$CH$248,AS177,FALSE)=0,"",HLOOKUP('Outil CCTP JELD-WEN'!$B$5,$AT$1:$CH$248,AS177,FALSE))</f>
        <v/>
      </c>
      <c r="C177" s="8" t="s">
        <v>205</v>
      </c>
      <c r="D177" s="42"/>
      <c r="E177" s="42"/>
      <c r="F177" s="42"/>
      <c r="G177" s="42"/>
      <c r="H177" s="46"/>
      <c r="I177" s="42"/>
      <c r="J177" s="42"/>
      <c r="K177" s="42"/>
      <c r="L177" s="42"/>
      <c r="M177" s="42"/>
      <c r="N177" s="42"/>
      <c r="O177" s="42"/>
      <c r="P177" s="42"/>
      <c r="Q177" s="42"/>
      <c r="R177" s="42" t="s">
        <v>38</v>
      </c>
      <c r="S177" s="42"/>
      <c r="T177" s="42"/>
      <c r="U177" s="42"/>
      <c r="V177" s="42"/>
      <c r="W177" s="42"/>
      <c r="X177" s="42"/>
      <c r="Y177" s="42"/>
      <c r="Z177" s="42"/>
      <c r="AA177" s="42"/>
      <c r="AB177" s="42"/>
      <c r="AC177" s="42"/>
      <c r="AD177" s="42"/>
      <c r="AE177" s="42"/>
      <c r="AF177" s="42"/>
      <c r="AG177" s="42" t="s">
        <v>38</v>
      </c>
      <c r="AH177" s="42"/>
      <c r="AI177" s="42"/>
      <c r="AJ177" s="42"/>
      <c r="AK177" s="42"/>
      <c r="AL177" s="42"/>
      <c r="AM177" s="42"/>
      <c r="AN177" s="42"/>
      <c r="AO177" s="42"/>
      <c r="AP177" s="42"/>
      <c r="AQ177" s="42"/>
      <c r="AR177" s="63"/>
      <c r="AS177" s="6">
        <f t="shared" si="4"/>
        <v>177</v>
      </c>
    </row>
    <row r="178" spans="1:45" ht="14.4" x14ac:dyDescent="0.3">
      <c r="A178" s="4" t="str">
        <f>IF(HLOOKUP('Outil CCTP JELD-WEN'!$B$5,$AT$1:$CH$248,AS178,FALSE)=0,"",HLOOKUP('Outil CCTP JELD-WEN'!$B$5,$AT$1:$CH$248,AS178,FALSE))</f>
        <v/>
      </c>
      <c r="C178" s="8" t="s">
        <v>206</v>
      </c>
      <c r="D178" s="42"/>
      <c r="E178" s="42"/>
      <c r="F178" s="42"/>
      <c r="G178" s="42"/>
      <c r="H178" s="46"/>
      <c r="I178" s="42"/>
      <c r="J178" s="42"/>
      <c r="K178" s="42"/>
      <c r="L178" s="42"/>
      <c r="M178" s="42"/>
      <c r="N178" s="42"/>
      <c r="O178" s="42"/>
      <c r="P178" s="42"/>
      <c r="Q178" s="42"/>
      <c r="R178" s="42" t="s">
        <v>38</v>
      </c>
      <c r="S178" s="42"/>
      <c r="T178" s="42"/>
      <c r="U178" s="42"/>
      <c r="V178" s="42"/>
      <c r="W178" s="42"/>
      <c r="X178" s="42"/>
      <c r="Y178" s="42"/>
      <c r="Z178" s="42"/>
      <c r="AA178" s="42"/>
      <c r="AB178" s="42"/>
      <c r="AC178" s="42"/>
      <c r="AD178" s="42"/>
      <c r="AE178" s="42"/>
      <c r="AF178" s="42"/>
      <c r="AG178" s="42" t="s">
        <v>38</v>
      </c>
      <c r="AH178" s="42"/>
      <c r="AI178" s="42"/>
      <c r="AJ178" s="42"/>
      <c r="AK178" s="42"/>
      <c r="AL178" s="42"/>
      <c r="AM178" s="42"/>
      <c r="AN178" s="42"/>
      <c r="AO178" s="42"/>
      <c r="AP178" s="42"/>
      <c r="AQ178" s="42"/>
      <c r="AR178" s="63"/>
      <c r="AS178" s="6">
        <f t="shared" si="4"/>
        <v>178</v>
      </c>
    </row>
    <row r="179" spans="1:45" ht="14.4" x14ac:dyDescent="0.3">
      <c r="A179" s="4" t="str">
        <f>IF(HLOOKUP('Outil CCTP JELD-WEN'!$B$5,$AT$1:$CH$248,AS179,FALSE)=0,"",HLOOKUP('Outil CCTP JELD-WEN'!$B$5,$AT$1:$CH$248,AS179,FALSE))</f>
        <v/>
      </c>
      <c r="C179" s="8" t="s">
        <v>207</v>
      </c>
      <c r="D179" s="42"/>
      <c r="E179" s="42"/>
      <c r="F179" s="42"/>
      <c r="G179" s="42"/>
      <c r="H179" s="46"/>
      <c r="I179" s="42"/>
      <c r="J179" s="42"/>
      <c r="K179" s="42"/>
      <c r="L179" s="42"/>
      <c r="M179" s="42"/>
      <c r="N179" s="42"/>
      <c r="O179" s="42"/>
      <c r="P179" s="42"/>
      <c r="Q179" s="42"/>
      <c r="R179" s="42" t="s">
        <v>38</v>
      </c>
      <c r="S179" s="42"/>
      <c r="T179" s="42"/>
      <c r="U179" s="42"/>
      <c r="V179" s="42"/>
      <c r="W179" s="42"/>
      <c r="X179" s="42"/>
      <c r="Y179" s="42"/>
      <c r="Z179" s="42"/>
      <c r="AA179" s="42"/>
      <c r="AB179" s="42"/>
      <c r="AC179" s="42"/>
      <c r="AD179" s="42"/>
      <c r="AE179" s="42"/>
      <c r="AF179" s="42"/>
      <c r="AG179" s="42" t="s">
        <v>38</v>
      </c>
      <c r="AH179" s="42"/>
      <c r="AI179" s="42"/>
      <c r="AJ179" s="42"/>
      <c r="AK179" s="42"/>
      <c r="AL179" s="42"/>
      <c r="AM179" s="42"/>
      <c r="AN179" s="42"/>
      <c r="AO179" s="42"/>
      <c r="AP179" s="42"/>
      <c r="AQ179" s="42"/>
      <c r="AR179" s="63"/>
      <c r="AS179" s="6">
        <f t="shared" si="4"/>
        <v>179</v>
      </c>
    </row>
    <row r="180" spans="1:45" ht="14.4" x14ac:dyDescent="0.3">
      <c r="A180" s="4" t="str">
        <f>IF(HLOOKUP('Outil CCTP JELD-WEN'!$B$5,$AT$1:$CH$248,AS180,FALSE)=0,"",HLOOKUP('Outil CCTP JELD-WEN'!$B$5,$AT$1:$CH$248,AS180,FALSE))</f>
        <v/>
      </c>
      <c r="C180" s="8" t="s">
        <v>208</v>
      </c>
      <c r="D180" s="42"/>
      <c r="E180" s="42"/>
      <c r="F180" s="42"/>
      <c r="G180" s="42"/>
      <c r="H180" s="46"/>
      <c r="I180" s="42"/>
      <c r="J180" s="42"/>
      <c r="K180" s="42"/>
      <c r="L180" s="42"/>
      <c r="M180" s="42"/>
      <c r="N180" s="42"/>
      <c r="O180" s="42"/>
      <c r="P180" s="42"/>
      <c r="Q180" s="42"/>
      <c r="R180" s="42" t="s">
        <v>38</v>
      </c>
      <c r="S180" s="42"/>
      <c r="T180" s="42"/>
      <c r="U180" s="42"/>
      <c r="V180" s="42"/>
      <c r="W180" s="42"/>
      <c r="X180" s="42"/>
      <c r="Y180" s="42"/>
      <c r="Z180" s="42"/>
      <c r="AA180" s="42"/>
      <c r="AB180" s="42"/>
      <c r="AC180" s="42"/>
      <c r="AD180" s="42"/>
      <c r="AE180" s="42"/>
      <c r="AF180" s="42"/>
      <c r="AG180" s="42" t="s">
        <v>38</v>
      </c>
      <c r="AH180" s="42"/>
      <c r="AI180" s="42"/>
      <c r="AJ180" s="42"/>
      <c r="AK180" s="42"/>
      <c r="AL180" s="42"/>
      <c r="AM180" s="42"/>
      <c r="AN180" s="42"/>
      <c r="AO180" s="42"/>
      <c r="AP180" s="42"/>
      <c r="AQ180" s="42"/>
      <c r="AR180" s="63"/>
      <c r="AS180" s="6">
        <f t="shared" si="4"/>
        <v>180</v>
      </c>
    </row>
    <row r="181" spans="1:45" ht="14.4" x14ac:dyDescent="0.3">
      <c r="A181" s="4" t="str">
        <f>IF(HLOOKUP('Outil CCTP JELD-WEN'!$B$5,$AT$1:$CH$248,AS181,FALSE)=0,"",HLOOKUP('Outil CCTP JELD-WEN'!$B$5,$AT$1:$CH$248,AS181,FALSE))</f>
        <v/>
      </c>
      <c r="C181" s="8" t="s">
        <v>209</v>
      </c>
      <c r="D181" s="42"/>
      <c r="E181" s="42"/>
      <c r="F181" s="42"/>
      <c r="G181" s="42"/>
      <c r="H181" s="46"/>
      <c r="I181" s="42"/>
      <c r="J181" s="42"/>
      <c r="K181" s="42"/>
      <c r="L181" s="42"/>
      <c r="M181" s="42"/>
      <c r="N181" s="42"/>
      <c r="O181" s="42"/>
      <c r="P181" s="42"/>
      <c r="Q181" s="42"/>
      <c r="R181" s="42" t="s">
        <v>38</v>
      </c>
      <c r="S181" s="42"/>
      <c r="T181" s="42"/>
      <c r="U181" s="42"/>
      <c r="V181" s="42"/>
      <c r="W181" s="42"/>
      <c r="X181" s="42"/>
      <c r="Y181" s="42"/>
      <c r="Z181" s="42"/>
      <c r="AA181" s="42"/>
      <c r="AB181" s="42"/>
      <c r="AC181" s="42"/>
      <c r="AD181" s="42"/>
      <c r="AE181" s="42"/>
      <c r="AF181" s="42"/>
      <c r="AG181" s="42" t="s">
        <v>38</v>
      </c>
      <c r="AH181" s="42"/>
      <c r="AI181" s="42"/>
      <c r="AJ181" s="42"/>
      <c r="AK181" s="42"/>
      <c r="AL181" s="42"/>
      <c r="AM181" s="42"/>
      <c r="AN181" s="42"/>
      <c r="AO181" s="42"/>
      <c r="AP181" s="42"/>
      <c r="AQ181" s="42"/>
      <c r="AR181" s="63"/>
      <c r="AS181" s="6">
        <f t="shared" si="4"/>
        <v>181</v>
      </c>
    </row>
    <row r="182" spans="1:45" ht="14.4" x14ac:dyDescent="0.3">
      <c r="A182" s="4" t="str">
        <f>IF(HLOOKUP('Outil CCTP JELD-WEN'!$B$5,$AT$1:$CH$248,AS182,FALSE)=0,"",HLOOKUP('Outil CCTP JELD-WEN'!$B$5,$AT$1:$CH$248,AS182,FALSE))</f>
        <v/>
      </c>
      <c r="C182" s="8" t="s">
        <v>210</v>
      </c>
      <c r="D182" s="42"/>
      <c r="E182" s="42"/>
      <c r="F182" s="42"/>
      <c r="G182" s="42"/>
      <c r="H182" s="46"/>
      <c r="I182" s="42"/>
      <c r="J182" s="42"/>
      <c r="K182" s="42"/>
      <c r="L182" s="42"/>
      <c r="M182" s="42"/>
      <c r="N182" s="42"/>
      <c r="O182" s="42"/>
      <c r="P182" s="42"/>
      <c r="Q182" s="42"/>
      <c r="R182" s="42"/>
      <c r="S182" s="42" t="s">
        <v>38</v>
      </c>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63"/>
      <c r="AS182" s="6">
        <f t="shared" si="4"/>
        <v>182</v>
      </c>
    </row>
    <row r="183" spans="1:45" ht="14.4" x14ac:dyDescent="0.3">
      <c r="A183" s="4" t="str">
        <f>IF(HLOOKUP('Outil CCTP JELD-WEN'!$B$5,$AT$1:$CH$248,AS183,FALSE)=0,"",HLOOKUP('Outil CCTP JELD-WEN'!$B$5,$AT$1:$CH$248,AS183,FALSE))</f>
        <v/>
      </c>
      <c r="C183" s="8" t="s">
        <v>211</v>
      </c>
      <c r="D183" s="42"/>
      <c r="E183" s="42"/>
      <c r="F183" s="42"/>
      <c r="G183" s="42"/>
      <c r="H183" s="46"/>
      <c r="I183" s="42"/>
      <c r="J183" s="42"/>
      <c r="K183" s="42"/>
      <c r="L183" s="42"/>
      <c r="M183" s="42"/>
      <c r="N183" s="42"/>
      <c r="O183" s="42"/>
      <c r="P183" s="42"/>
      <c r="Q183" s="42"/>
      <c r="R183" s="42"/>
      <c r="S183" s="42" t="s">
        <v>38</v>
      </c>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63"/>
      <c r="AS183" s="6">
        <f t="shared" si="4"/>
        <v>183</v>
      </c>
    </row>
    <row r="184" spans="1:45" ht="14.4" x14ac:dyDescent="0.3">
      <c r="A184" s="4" t="str">
        <f>IF(HLOOKUP('Outil CCTP JELD-WEN'!$B$5,$AT$1:$CH$248,AS184,FALSE)=0,"",HLOOKUP('Outil CCTP JELD-WEN'!$B$5,$AT$1:$CH$248,AS184,FALSE))</f>
        <v/>
      </c>
      <c r="C184" s="8" t="s">
        <v>212</v>
      </c>
      <c r="D184" s="42"/>
      <c r="E184" s="42"/>
      <c r="F184" s="42"/>
      <c r="G184" s="42"/>
      <c r="H184" s="46"/>
      <c r="I184" s="42"/>
      <c r="J184" s="42"/>
      <c r="K184" s="42"/>
      <c r="L184" s="42"/>
      <c r="M184" s="42"/>
      <c r="N184" s="42"/>
      <c r="O184" s="42"/>
      <c r="P184" s="42"/>
      <c r="Q184" s="42"/>
      <c r="R184" s="42"/>
      <c r="S184" s="42" t="s">
        <v>38</v>
      </c>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63"/>
      <c r="AS184" s="6">
        <f t="shared" si="4"/>
        <v>184</v>
      </c>
    </row>
    <row r="185" spans="1:45" ht="14.4" x14ac:dyDescent="0.3">
      <c r="A185" s="4" t="str">
        <f>IF(HLOOKUP('Outil CCTP JELD-WEN'!$B$5,$AT$1:$CH$248,AS185,FALSE)=0,"",HLOOKUP('Outil CCTP JELD-WEN'!$B$5,$AT$1:$CH$248,AS185,FALSE))</f>
        <v/>
      </c>
      <c r="C185" s="8" t="s">
        <v>213</v>
      </c>
      <c r="D185" s="42"/>
      <c r="E185" s="42"/>
      <c r="F185" s="42"/>
      <c r="G185" s="42"/>
      <c r="H185" s="46"/>
      <c r="I185" s="42"/>
      <c r="J185" s="42"/>
      <c r="K185" s="42"/>
      <c r="L185" s="42"/>
      <c r="M185" s="42"/>
      <c r="N185" s="42"/>
      <c r="O185" s="42"/>
      <c r="P185" s="42"/>
      <c r="Q185" s="42"/>
      <c r="R185" s="42"/>
      <c r="S185" s="42" t="s">
        <v>38</v>
      </c>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63"/>
      <c r="AS185" s="6">
        <f t="shared" si="4"/>
        <v>185</v>
      </c>
    </row>
    <row r="186" spans="1:45" ht="14.4" x14ac:dyDescent="0.3">
      <c r="A186" s="4" t="str">
        <f>IF(HLOOKUP('Outil CCTP JELD-WEN'!$B$5,$AT$1:$CH$248,AS186,FALSE)=0,"",HLOOKUP('Outil CCTP JELD-WEN'!$B$5,$AT$1:$CH$248,AS186,FALSE))</f>
        <v/>
      </c>
      <c r="C186" s="8" t="s">
        <v>214</v>
      </c>
      <c r="D186" s="42"/>
      <c r="E186" s="42"/>
      <c r="F186" s="42"/>
      <c r="G186" s="42"/>
      <c r="H186" s="46"/>
      <c r="I186" s="42"/>
      <c r="J186" s="42"/>
      <c r="K186" s="42"/>
      <c r="L186" s="42"/>
      <c r="M186" s="42"/>
      <c r="N186" s="42"/>
      <c r="O186" s="42"/>
      <c r="P186" s="42"/>
      <c r="Q186" s="42"/>
      <c r="R186" s="42"/>
      <c r="S186" s="42" t="s">
        <v>38</v>
      </c>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63"/>
      <c r="AS186" s="6">
        <f t="shared" si="4"/>
        <v>186</v>
      </c>
    </row>
    <row r="187" spans="1:45" ht="14.4" x14ac:dyDescent="0.3">
      <c r="A187" s="4" t="str">
        <f>IF(HLOOKUP('Outil CCTP JELD-WEN'!$B$5,$AT$1:$CH$248,AS187,FALSE)=0,"",HLOOKUP('Outil CCTP JELD-WEN'!$B$5,$AT$1:$CH$248,AS187,FALSE))</f>
        <v/>
      </c>
      <c r="C187" s="8" t="s">
        <v>215</v>
      </c>
      <c r="D187" s="42"/>
      <c r="E187" s="42"/>
      <c r="F187" s="42"/>
      <c r="G187" s="42"/>
      <c r="H187" s="46"/>
      <c r="I187" s="42"/>
      <c r="J187" s="42"/>
      <c r="K187" s="42"/>
      <c r="L187" s="42"/>
      <c r="M187" s="42"/>
      <c r="N187" s="42"/>
      <c r="O187" s="42"/>
      <c r="P187" s="42"/>
      <c r="Q187" s="42"/>
      <c r="R187" s="42"/>
      <c r="S187" s="42" t="s">
        <v>38</v>
      </c>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63"/>
      <c r="AS187" s="6">
        <f t="shared" si="4"/>
        <v>187</v>
      </c>
    </row>
    <row r="188" spans="1:45" ht="14.4" x14ac:dyDescent="0.3">
      <c r="A188" s="4" t="str">
        <f>IF(HLOOKUP('Outil CCTP JELD-WEN'!$B$5,$AT$1:$CH$248,AS188,FALSE)=0,"",HLOOKUP('Outil CCTP JELD-WEN'!$B$5,$AT$1:$CH$248,AS188,FALSE))</f>
        <v/>
      </c>
      <c r="C188" s="8" t="s">
        <v>216</v>
      </c>
      <c r="D188" s="42"/>
      <c r="E188" s="42"/>
      <c r="F188" s="42"/>
      <c r="G188" s="42"/>
      <c r="H188" s="46"/>
      <c r="I188" s="42"/>
      <c r="J188" s="42"/>
      <c r="K188" s="42"/>
      <c r="L188" s="42"/>
      <c r="M188" s="42"/>
      <c r="N188" s="42"/>
      <c r="O188" s="42"/>
      <c r="P188" s="42"/>
      <c r="Q188" s="42"/>
      <c r="R188" s="42"/>
      <c r="S188" s="42" t="s">
        <v>38</v>
      </c>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63"/>
      <c r="AS188" s="6">
        <f t="shared" si="4"/>
        <v>188</v>
      </c>
    </row>
    <row r="189" spans="1:45" ht="14.4" x14ac:dyDescent="0.3">
      <c r="A189" s="4" t="str">
        <f>IF(HLOOKUP('Outil CCTP JELD-WEN'!$B$5,$AT$1:$CH$248,AS189,FALSE)=0,"",HLOOKUP('Outil CCTP JELD-WEN'!$B$5,$AT$1:$CH$248,AS189,FALSE))</f>
        <v/>
      </c>
      <c r="C189" s="8" t="s">
        <v>217</v>
      </c>
      <c r="D189" s="42"/>
      <c r="E189" s="42"/>
      <c r="F189" s="42"/>
      <c r="G189" s="42"/>
      <c r="H189" s="46"/>
      <c r="I189" s="42"/>
      <c r="J189" s="42"/>
      <c r="K189" s="42"/>
      <c r="L189" s="42"/>
      <c r="M189" s="42"/>
      <c r="N189" s="42"/>
      <c r="O189" s="42"/>
      <c r="P189" s="42"/>
      <c r="Q189" s="42"/>
      <c r="R189" s="42"/>
      <c r="S189" s="42" t="s">
        <v>38</v>
      </c>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63"/>
      <c r="AS189" s="6">
        <f t="shared" si="4"/>
        <v>189</v>
      </c>
    </row>
    <row r="190" spans="1:45" ht="14.4" x14ac:dyDescent="0.3">
      <c r="A190" s="4" t="str">
        <f>IF(HLOOKUP('Outil CCTP JELD-WEN'!$B$5,$AT$1:$CH$248,AS190,FALSE)=0,"",HLOOKUP('Outil CCTP JELD-WEN'!$B$5,$AT$1:$CH$248,AS190,FALSE))</f>
        <v/>
      </c>
      <c r="C190" s="8" t="s">
        <v>218</v>
      </c>
      <c r="D190" s="42"/>
      <c r="E190" s="42"/>
      <c r="F190" s="42"/>
      <c r="G190" s="42"/>
      <c r="H190" s="46"/>
      <c r="I190" s="42"/>
      <c r="J190" s="42"/>
      <c r="K190" s="42"/>
      <c r="L190" s="42"/>
      <c r="M190" s="42"/>
      <c r="N190" s="42"/>
      <c r="O190" s="42"/>
      <c r="P190" s="42"/>
      <c r="Q190" s="42"/>
      <c r="R190" s="42"/>
      <c r="S190" s="42" t="s">
        <v>38</v>
      </c>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63"/>
      <c r="AS190" s="6">
        <f t="shared" si="4"/>
        <v>190</v>
      </c>
    </row>
    <row r="191" spans="1:45" ht="14.4" x14ac:dyDescent="0.3">
      <c r="A191" s="4" t="str">
        <f>IF(HLOOKUP('Outil CCTP JELD-WEN'!$B$5,$AT$1:$CH$248,AS191,FALSE)=0,"",HLOOKUP('Outil CCTP JELD-WEN'!$B$5,$AT$1:$CH$248,AS191,FALSE))</f>
        <v/>
      </c>
      <c r="C191" s="8" t="s">
        <v>219</v>
      </c>
      <c r="D191" s="42"/>
      <c r="E191" s="42"/>
      <c r="F191" s="42"/>
      <c r="G191" s="42"/>
      <c r="H191" s="46"/>
      <c r="I191" s="42"/>
      <c r="J191" s="42"/>
      <c r="K191" s="42"/>
      <c r="L191" s="42"/>
      <c r="M191" s="42"/>
      <c r="N191" s="42"/>
      <c r="O191" s="42"/>
      <c r="P191" s="42"/>
      <c r="Q191" s="42"/>
      <c r="R191" s="42"/>
      <c r="S191" s="42" t="s">
        <v>38</v>
      </c>
      <c r="T191" s="42"/>
      <c r="U191" s="42"/>
      <c r="V191" s="42"/>
      <c r="W191" s="42"/>
      <c r="X191" s="42"/>
      <c r="Y191" s="42"/>
      <c r="Z191" s="42"/>
      <c r="AA191" s="42"/>
      <c r="AB191" s="42"/>
      <c r="AC191" s="42"/>
      <c r="AD191" s="42"/>
      <c r="AE191" s="42"/>
      <c r="AF191" s="42"/>
      <c r="AG191" s="42"/>
      <c r="AH191" s="42"/>
      <c r="AI191" s="42"/>
      <c r="AJ191" s="42"/>
      <c r="AK191" s="42"/>
      <c r="AL191" s="42"/>
      <c r="AM191" s="42"/>
      <c r="AN191" s="42"/>
      <c r="AO191" s="42"/>
      <c r="AP191" s="42"/>
      <c r="AQ191" s="42"/>
      <c r="AR191" s="63"/>
      <c r="AS191" s="6">
        <f t="shared" si="4"/>
        <v>191</v>
      </c>
    </row>
    <row r="192" spans="1:45" ht="14.4" x14ac:dyDescent="0.3">
      <c r="A192" s="4" t="str">
        <f>IF(HLOOKUP('Outil CCTP JELD-WEN'!$B$5,$AT$1:$CH$248,AS192,FALSE)=0,"",HLOOKUP('Outil CCTP JELD-WEN'!$B$5,$AT$1:$CH$248,AS192,FALSE))</f>
        <v/>
      </c>
      <c r="C192" s="8" t="s">
        <v>220</v>
      </c>
      <c r="D192" s="42"/>
      <c r="E192" s="42"/>
      <c r="F192" s="42"/>
      <c r="G192" s="42"/>
      <c r="H192" s="46"/>
      <c r="I192" s="42"/>
      <c r="J192" s="42"/>
      <c r="K192" s="42"/>
      <c r="L192" s="42"/>
      <c r="M192" s="42"/>
      <c r="N192" s="42"/>
      <c r="O192" s="42"/>
      <c r="P192" s="42"/>
      <c r="Q192" s="42"/>
      <c r="R192" s="42"/>
      <c r="S192" s="42" t="s">
        <v>38</v>
      </c>
      <c r="T192" s="42"/>
      <c r="U192" s="42"/>
      <c r="V192" s="42"/>
      <c r="W192" s="42"/>
      <c r="X192" s="42"/>
      <c r="Y192" s="42"/>
      <c r="Z192" s="42"/>
      <c r="AA192" s="42"/>
      <c r="AB192" s="42"/>
      <c r="AC192" s="42"/>
      <c r="AD192" s="42"/>
      <c r="AE192" s="42"/>
      <c r="AF192" s="42"/>
      <c r="AG192" s="42"/>
      <c r="AH192" s="42"/>
      <c r="AI192" s="42"/>
      <c r="AJ192" s="42"/>
      <c r="AK192" s="42"/>
      <c r="AL192" s="42"/>
      <c r="AM192" s="42"/>
      <c r="AN192" s="42"/>
      <c r="AO192" s="42"/>
      <c r="AP192" s="42"/>
      <c r="AQ192" s="42"/>
      <c r="AR192" s="63"/>
      <c r="AS192" s="6">
        <f t="shared" si="4"/>
        <v>192</v>
      </c>
    </row>
    <row r="193" spans="1:45" ht="14.4" x14ac:dyDescent="0.3">
      <c r="A193" s="4" t="str">
        <f>IF(HLOOKUP('Outil CCTP JELD-WEN'!$B$5,$AT$1:$CH$248,AS193,FALSE)=0,"",HLOOKUP('Outil CCTP JELD-WEN'!$B$5,$AT$1:$CH$248,AS193,FALSE))</f>
        <v/>
      </c>
      <c r="C193" s="8" t="s">
        <v>221</v>
      </c>
      <c r="D193" s="42"/>
      <c r="E193" s="42"/>
      <c r="F193" s="42"/>
      <c r="G193" s="42"/>
      <c r="H193" s="46"/>
      <c r="I193" s="42"/>
      <c r="J193" s="42"/>
      <c r="K193" s="42"/>
      <c r="L193" s="42"/>
      <c r="M193" s="42"/>
      <c r="N193" s="42"/>
      <c r="O193" s="42"/>
      <c r="P193" s="42"/>
      <c r="Q193" s="42"/>
      <c r="R193" s="42"/>
      <c r="S193" s="42" t="s">
        <v>38</v>
      </c>
      <c r="T193" s="42"/>
      <c r="U193" s="42"/>
      <c r="V193" s="42"/>
      <c r="W193" s="42"/>
      <c r="X193" s="42"/>
      <c r="Y193" s="42"/>
      <c r="Z193" s="42"/>
      <c r="AA193" s="42"/>
      <c r="AB193" s="42"/>
      <c r="AC193" s="42"/>
      <c r="AD193" s="42"/>
      <c r="AE193" s="42"/>
      <c r="AF193" s="42"/>
      <c r="AG193" s="42"/>
      <c r="AH193" s="42"/>
      <c r="AI193" s="42"/>
      <c r="AJ193" s="42"/>
      <c r="AK193" s="42"/>
      <c r="AL193" s="42"/>
      <c r="AM193" s="42"/>
      <c r="AN193" s="42"/>
      <c r="AO193" s="42"/>
      <c r="AP193" s="42"/>
      <c r="AQ193" s="42"/>
      <c r="AR193" s="63"/>
      <c r="AS193" s="6">
        <f t="shared" si="4"/>
        <v>193</v>
      </c>
    </row>
    <row r="194" spans="1:45" ht="14.4" x14ac:dyDescent="0.3">
      <c r="A194" s="4" t="str">
        <f>IF(HLOOKUP('Outil CCTP JELD-WEN'!$B$5,$AT$1:$CH$248,AS194,FALSE)=0,"",HLOOKUP('Outil CCTP JELD-WEN'!$B$5,$AT$1:$CH$248,AS194,FALSE))</f>
        <v/>
      </c>
      <c r="C194" s="8" t="s">
        <v>222</v>
      </c>
      <c r="D194" s="42"/>
      <c r="E194" s="42"/>
      <c r="F194" s="42"/>
      <c r="G194" s="42"/>
      <c r="H194" s="46"/>
      <c r="I194" s="42"/>
      <c r="J194" s="42"/>
      <c r="K194" s="42"/>
      <c r="L194" s="42"/>
      <c r="M194" s="42"/>
      <c r="N194" s="42"/>
      <c r="O194" s="42"/>
      <c r="P194" s="42"/>
      <c r="Q194" s="42"/>
      <c r="R194" s="42"/>
      <c r="S194" s="42" t="s">
        <v>38</v>
      </c>
      <c r="T194" s="42"/>
      <c r="U194" s="42"/>
      <c r="V194" s="42"/>
      <c r="W194" s="42"/>
      <c r="X194" s="42"/>
      <c r="Y194" s="42"/>
      <c r="Z194" s="42"/>
      <c r="AA194" s="42"/>
      <c r="AB194" s="42"/>
      <c r="AC194" s="42"/>
      <c r="AD194" s="42"/>
      <c r="AE194" s="42"/>
      <c r="AF194" s="42"/>
      <c r="AG194" s="42"/>
      <c r="AH194" s="42"/>
      <c r="AI194" s="42"/>
      <c r="AJ194" s="42"/>
      <c r="AK194" s="42"/>
      <c r="AL194" s="42"/>
      <c r="AM194" s="42"/>
      <c r="AN194" s="42"/>
      <c r="AO194" s="42"/>
      <c r="AP194" s="42"/>
      <c r="AQ194" s="42"/>
      <c r="AR194" s="63"/>
      <c r="AS194" s="6">
        <f t="shared" si="4"/>
        <v>194</v>
      </c>
    </row>
    <row r="195" spans="1:45" ht="14.4" x14ac:dyDescent="0.3">
      <c r="A195" s="4" t="str">
        <f>IF(HLOOKUP('Outil CCTP JELD-WEN'!$B$5,$AT$1:$CH$248,AS195,FALSE)=0,"",HLOOKUP('Outil CCTP JELD-WEN'!$B$5,$AT$1:$CH$248,AS195,FALSE))</f>
        <v/>
      </c>
      <c r="C195" s="8" t="s">
        <v>223</v>
      </c>
      <c r="D195" s="42"/>
      <c r="E195" s="42"/>
      <c r="F195" s="42"/>
      <c r="G195" s="42"/>
      <c r="H195" s="46"/>
      <c r="I195" s="42"/>
      <c r="J195" s="42"/>
      <c r="K195" s="42"/>
      <c r="L195" s="42"/>
      <c r="M195" s="42"/>
      <c r="N195" s="42"/>
      <c r="O195" s="42"/>
      <c r="P195" s="42"/>
      <c r="Q195" s="42"/>
      <c r="R195" s="42"/>
      <c r="S195" s="42" t="s">
        <v>38</v>
      </c>
      <c r="T195" s="42"/>
      <c r="U195" s="42"/>
      <c r="V195" s="42"/>
      <c r="W195" s="42"/>
      <c r="X195" s="42"/>
      <c r="Y195" s="42"/>
      <c r="Z195" s="42"/>
      <c r="AA195" s="42"/>
      <c r="AB195" s="42"/>
      <c r="AC195" s="42"/>
      <c r="AD195" s="42"/>
      <c r="AE195" s="42"/>
      <c r="AF195" s="42"/>
      <c r="AG195" s="42"/>
      <c r="AH195" s="42"/>
      <c r="AI195" s="42"/>
      <c r="AJ195" s="42"/>
      <c r="AK195" s="42"/>
      <c r="AL195" s="42"/>
      <c r="AM195" s="42"/>
      <c r="AN195" s="42"/>
      <c r="AO195" s="42"/>
      <c r="AP195" s="42"/>
      <c r="AQ195" s="42"/>
      <c r="AR195" s="63"/>
      <c r="AS195" s="6">
        <f t="shared" ref="AS195:AS248" si="5">AS194+1</f>
        <v>195</v>
      </c>
    </row>
    <row r="196" spans="1:45" ht="14.4" x14ac:dyDescent="0.3">
      <c r="A196" s="4" t="str">
        <f>IF(HLOOKUP('Outil CCTP JELD-WEN'!$B$5,$AT$1:$CH$248,AS196,FALSE)=0,"",HLOOKUP('Outil CCTP JELD-WEN'!$B$5,$AT$1:$CH$248,AS196,FALSE))</f>
        <v/>
      </c>
      <c r="C196" s="8" t="s">
        <v>224</v>
      </c>
      <c r="D196" s="42"/>
      <c r="E196" s="42"/>
      <c r="F196" s="42"/>
      <c r="G196" s="42"/>
      <c r="H196" s="46"/>
      <c r="I196" s="42"/>
      <c r="J196" s="42"/>
      <c r="K196" s="42"/>
      <c r="L196" s="42"/>
      <c r="M196" s="42"/>
      <c r="N196" s="42"/>
      <c r="O196" s="42"/>
      <c r="P196" s="42"/>
      <c r="Q196" s="42"/>
      <c r="R196" s="42"/>
      <c r="S196" s="42" t="s">
        <v>38</v>
      </c>
      <c r="T196" s="42"/>
      <c r="U196" s="42"/>
      <c r="V196" s="42"/>
      <c r="W196" s="42"/>
      <c r="X196" s="42"/>
      <c r="Y196" s="42"/>
      <c r="Z196" s="42"/>
      <c r="AA196" s="42"/>
      <c r="AB196" s="42"/>
      <c r="AC196" s="42"/>
      <c r="AD196" s="42"/>
      <c r="AE196" s="42"/>
      <c r="AF196" s="42"/>
      <c r="AG196" s="42"/>
      <c r="AH196" s="42"/>
      <c r="AI196" s="42"/>
      <c r="AJ196" s="42"/>
      <c r="AK196" s="42"/>
      <c r="AL196" s="42"/>
      <c r="AM196" s="42"/>
      <c r="AN196" s="42"/>
      <c r="AO196" s="42"/>
      <c r="AP196" s="42"/>
      <c r="AQ196" s="42"/>
      <c r="AR196" s="63"/>
      <c r="AS196" s="6">
        <f t="shared" si="5"/>
        <v>196</v>
      </c>
    </row>
    <row r="197" spans="1:45" ht="14.4" x14ac:dyDescent="0.3">
      <c r="A197" s="4" t="str">
        <f>IF(HLOOKUP('Outil CCTP JELD-WEN'!$B$5,$AT$1:$CH$248,AS197,FALSE)=0,"",HLOOKUP('Outil CCTP JELD-WEN'!$B$5,$AT$1:$CH$248,AS197,FALSE))</f>
        <v/>
      </c>
      <c r="C197" s="8" t="s">
        <v>225</v>
      </c>
      <c r="D197" s="42"/>
      <c r="E197" s="42"/>
      <c r="F197" s="42"/>
      <c r="G197" s="42"/>
      <c r="H197" s="46"/>
      <c r="I197" s="42"/>
      <c r="J197" s="42"/>
      <c r="K197" s="42"/>
      <c r="L197" s="42"/>
      <c r="M197" s="42"/>
      <c r="N197" s="42"/>
      <c r="O197" s="42"/>
      <c r="P197" s="42"/>
      <c r="Q197" s="42"/>
      <c r="R197" s="42"/>
      <c r="S197" s="42" t="s">
        <v>38</v>
      </c>
      <c r="T197" s="42"/>
      <c r="U197" s="42"/>
      <c r="V197" s="42"/>
      <c r="W197" s="42"/>
      <c r="X197" s="42"/>
      <c r="Y197" s="42"/>
      <c r="Z197" s="42"/>
      <c r="AA197" s="42"/>
      <c r="AB197" s="42"/>
      <c r="AC197" s="42"/>
      <c r="AD197" s="42"/>
      <c r="AE197" s="42"/>
      <c r="AF197" s="42"/>
      <c r="AG197" s="42"/>
      <c r="AH197" s="42"/>
      <c r="AI197" s="42"/>
      <c r="AJ197" s="42"/>
      <c r="AK197" s="42"/>
      <c r="AL197" s="42"/>
      <c r="AM197" s="42"/>
      <c r="AN197" s="42"/>
      <c r="AO197" s="42"/>
      <c r="AP197" s="42"/>
      <c r="AQ197" s="42"/>
      <c r="AR197" s="63"/>
      <c r="AS197" s="6">
        <f t="shared" si="5"/>
        <v>197</v>
      </c>
    </row>
    <row r="198" spans="1:45" ht="14.4" x14ac:dyDescent="0.3">
      <c r="A198" s="4" t="str">
        <f>IF(HLOOKUP('Outil CCTP JELD-WEN'!$B$5,$AT$1:$CH$248,AS198,FALSE)=0,"",HLOOKUP('Outil CCTP JELD-WEN'!$B$5,$AT$1:$CH$248,AS198,FALSE))</f>
        <v/>
      </c>
      <c r="C198" s="8" t="s">
        <v>226</v>
      </c>
      <c r="D198" s="42"/>
      <c r="E198" s="42"/>
      <c r="F198" s="42"/>
      <c r="G198" s="42"/>
      <c r="H198" s="46"/>
      <c r="I198" s="42"/>
      <c r="J198" s="42"/>
      <c r="K198" s="42"/>
      <c r="L198" s="42"/>
      <c r="M198" s="42"/>
      <c r="N198" s="42"/>
      <c r="O198" s="42"/>
      <c r="P198" s="42"/>
      <c r="Q198" s="42"/>
      <c r="R198" s="42"/>
      <c r="S198" s="42"/>
      <c r="T198" s="42" t="s">
        <v>38</v>
      </c>
      <c r="U198" s="42"/>
      <c r="V198" s="42"/>
      <c r="W198" s="42"/>
      <c r="X198" s="42"/>
      <c r="Y198" s="42"/>
      <c r="Z198" s="42"/>
      <c r="AA198" s="42"/>
      <c r="AB198" s="42"/>
      <c r="AC198" s="42"/>
      <c r="AD198" s="42"/>
      <c r="AE198" s="42"/>
      <c r="AF198" s="42"/>
      <c r="AG198" s="42"/>
      <c r="AH198" s="42"/>
      <c r="AI198" s="42"/>
      <c r="AJ198" s="42"/>
      <c r="AK198" s="42"/>
      <c r="AL198" s="42"/>
      <c r="AM198" s="42"/>
      <c r="AN198" s="42"/>
      <c r="AO198" s="42"/>
      <c r="AP198" s="42"/>
      <c r="AQ198" s="42"/>
      <c r="AR198" s="63"/>
      <c r="AS198" s="6">
        <f t="shared" si="5"/>
        <v>198</v>
      </c>
    </row>
    <row r="199" spans="1:45" ht="14.4" x14ac:dyDescent="0.3">
      <c r="A199" s="4" t="str">
        <f>IF(HLOOKUP('Outil CCTP JELD-WEN'!$B$5,$AT$1:$CH$248,AS199,FALSE)=0,"",HLOOKUP('Outil CCTP JELD-WEN'!$B$5,$AT$1:$CH$248,AS199,FALSE))</f>
        <v/>
      </c>
      <c r="C199" s="8" t="s">
        <v>227</v>
      </c>
      <c r="D199" s="42"/>
      <c r="E199" s="42"/>
      <c r="F199" s="42"/>
      <c r="G199" s="42"/>
      <c r="H199" s="46"/>
      <c r="I199" s="42"/>
      <c r="J199" s="42"/>
      <c r="K199" s="42"/>
      <c r="L199" s="42"/>
      <c r="M199" s="42"/>
      <c r="N199" s="42"/>
      <c r="O199" s="42"/>
      <c r="P199" s="42"/>
      <c r="Q199" s="42"/>
      <c r="R199" s="42"/>
      <c r="S199" s="42"/>
      <c r="T199" s="42" t="s">
        <v>38</v>
      </c>
      <c r="U199" s="42"/>
      <c r="V199" s="42"/>
      <c r="W199" s="42"/>
      <c r="X199" s="42"/>
      <c r="Y199" s="42"/>
      <c r="Z199" s="42"/>
      <c r="AA199" s="42"/>
      <c r="AB199" s="42"/>
      <c r="AC199" s="42"/>
      <c r="AD199" s="42"/>
      <c r="AE199" s="42"/>
      <c r="AF199" s="42"/>
      <c r="AG199" s="42"/>
      <c r="AH199" s="42"/>
      <c r="AI199" s="42"/>
      <c r="AJ199" s="42"/>
      <c r="AK199" s="42"/>
      <c r="AL199" s="42"/>
      <c r="AM199" s="42"/>
      <c r="AN199" s="42"/>
      <c r="AO199" s="42"/>
      <c r="AP199" s="42"/>
      <c r="AQ199" s="42"/>
      <c r="AR199" s="63"/>
      <c r="AS199" s="6">
        <f t="shared" si="5"/>
        <v>199</v>
      </c>
    </row>
    <row r="200" spans="1:45" ht="14.4" x14ac:dyDescent="0.3">
      <c r="A200" s="4" t="str">
        <f>IF(HLOOKUP('Outil CCTP JELD-WEN'!$B$5,$AT$1:$CH$248,AS200,FALSE)=0,"",HLOOKUP('Outil CCTP JELD-WEN'!$B$5,$AT$1:$CH$248,AS200,FALSE))</f>
        <v/>
      </c>
      <c r="C200" s="8" t="s">
        <v>228</v>
      </c>
      <c r="D200" s="42"/>
      <c r="E200" s="42"/>
      <c r="F200" s="42"/>
      <c r="G200" s="42"/>
      <c r="H200" s="46"/>
      <c r="I200" s="42"/>
      <c r="J200" s="42"/>
      <c r="K200" s="42"/>
      <c r="L200" s="42"/>
      <c r="M200" s="42"/>
      <c r="N200" s="42"/>
      <c r="O200" s="42"/>
      <c r="P200" s="42"/>
      <c r="Q200" s="42"/>
      <c r="R200" s="42"/>
      <c r="S200" s="42"/>
      <c r="T200" s="42" t="s">
        <v>38</v>
      </c>
      <c r="U200" s="42"/>
      <c r="V200" s="42"/>
      <c r="W200" s="42"/>
      <c r="X200" s="42"/>
      <c r="Y200" s="42"/>
      <c r="Z200" s="42"/>
      <c r="AA200" s="42"/>
      <c r="AB200" s="42"/>
      <c r="AC200" s="42"/>
      <c r="AD200" s="42"/>
      <c r="AE200" s="42"/>
      <c r="AF200" s="42"/>
      <c r="AG200" s="42"/>
      <c r="AH200" s="42"/>
      <c r="AI200" s="42"/>
      <c r="AJ200" s="42"/>
      <c r="AK200" s="42"/>
      <c r="AL200" s="42"/>
      <c r="AM200" s="42"/>
      <c r="AN200" s="42"/>
      <c r="AO200" s="42"/>
      <c r="AP200" s="42"/>
      <c r="AQ200" s="42"/>
      <c r="AR200" s="63"/>
      <c r="AS200" s="6">
        <f t="shared" si="5"/>
        <v>200</v>
      </c>
    </row>
    <row r="201" spans="1:45" ht="14.4" x14ac:dyDescent="0.3">
      <c r="A201" s="4" t="str">
        <f>IF(HLOOKUP('Outil CCTP JELD-WEN'!$B$5,$AT$1:$CH$248,AS201,FALSE)=0,"",HLOOKUP('Outil CCTP JELD-WEN'!$B$5,$AT$1:$CH$248,AS201,FALSE))</f>
        <v/>
      </c>
      <c r="C201" s="8" t="s">
        <v>229</v>
      </c>
      <c r="D201" s="42"/>
      <c r="E201" s="42"/>
      <c r="F201" s="42"/>
      <c r="G201" s="42"/>
      <c r="H201" s="46"/>
      <c r="I201" s="42"/>
      <c r="J201" s="42"/>
      <c r="K201" s="42"/>
      <c r="L201" s="42"/>
      <c r="M201" s="42"/>
      <c r="N201" s="42"/>
      <c r="O201" s="42"/>
      <c r="P201" s="42"/>
      <c r="Q201" s="42"/>
      <c r="R201" s="42"/>
      <c r="S201" s="42"/>
      <c r="T201" s="42" t="s">
        <v>38</v>
      </c>
      <c r="U201" s="42"/>
      <c r="V201" s="42"/>
      <c r="W201" s="42"/>
      <c r="X201" s="42"/>
      <c r="Y201" s="42"/>
      <c r="Z201" s="42"/>
      <c r="AA201" s="42"/>
      <c r="AB201" s="42"/>
      <c r="AC201" s="42"/>
      <c r="AD201" s="42"/>
      <c r="AE201" s="42"/>
      <c r="AF201" s="42"/>
      <c r="AG201" s="42"/>
      <c r="AH201" s="42"/>
      <c r="AI201" s="42"/>
      <c r="AJ201" s="42"/>
      <c r="AK201" s="42"/>
      <c r="AL201" s="42"/>
      <c r="AM201" s="42"/>
      <c r="AN201" s="42"/>
      <c r="AO201" s="42"/>
      <c r="AP201" s="42"/>
      <c r="AQ201" s="42"/>
      <c r="AR201" s="63"/>
      <c r="AS201" s="6">
        <f t="shared" si="5"/>
        <v>201</v>
      </c>
    </row>
    <row r="202" spans="1:45" ht="14.4" x14ac:dyDescent="0.3">
      <c r="A202" s="4" t="str">
        <f>IF(HLOOKUP('Outil CCTP JELD-WEN'!$B$5,$AT$1:$CH$248,AS202,FALSE)=0,"",HLOOKUP('Outil CCTP JELD-WEN'!$B$5,$AT$1:$CH$248,AS202,FALSE))</f>
        <v/>
      </c>
      <c r="C202" s="8" t="s">
        <v>230</v>
      </c>
      <c r="D202" s="42"/>
      <c r="E202" s="42"/>
      <c r="F202" s="42"/>
      <c r="G202" s="42"/>
      <c r="H202" s="46"/>
      <c r="I202" s="42"/>
      <c r="J202" s="42"/>
      <c r="K202" s="42"/>
      <c r="L202" s="42"/>
      <c r="M202" s="42"/>
      <c r="N202" s="42"/>
      <c r="O202" s="42"/>
      <c r="P202" s="42"/>
      <c r="Q202" s="42"/>
      <c r="R202" s="42"/>
      <c r="S202" s="42"/>
      <c r="T202" s="42" t="s">
        <v>38</v>
      </c>
      <c r="U202" s="42"/>
      <c r="V202" s="42"/>
      <c r="W202" s="42"/>
      <c r="X202" s="42"/>
      <c r="Y202" s="42"/>
      <c r="Z202" s="42"/>
      <c r="AA202" s="42"/>
      <c r="AB202" s="42"/>
      <c r="AC202" s="42"/>
      <c r="AD202" s="42"/>
      <c r="AE202" s="42"/>
      <c r="AF202" s="42"/>
      <c r="AG202" s="42"/>
      <c r="AH202" s="42"/>
      <c r="AI202" s="42"/>
      <c r="AJ202" s="42"/>
      <c r="AK202" s="42"/>
      <c r="AL202" s="42"/>
      <c r="AM202" s="42"/>
      <c r="AN202" s="42"/>
      <c r="AO202" s="42"/>
      <c r="AP202" s="42"/>
      <c r="AQ202" s="42"/>
      <c r="AR202" s="63"/>
      <c r="AS202" s="6">
        <f t="shared" si="5"/>
        <v>202</v>
      </c>
    </row>
    <row r="203" spans="1:45" ht="14.4" x14ac:dyDescent="0.3">
      <c r="A203" s="4" t="str">
        <f>IF(HLOOKUP('Outil CCTP JELD-WEN'!$B$5,$AT$1:$CH$248,AS203,FALSE)=0,"",HLOOKUP('Outil CCTP JELD-WEN'!$B$5,$AT$1:$CH$248,AS203,FALSE))</f>
        <v/>
      </c>
      <c r="C203" s="8" t="s">
        <v>231</v>
      </c>
      <c r="D203" s="42"/>
      <c r="E203" s="42"/>
      <c r="F203" s="42"/>
      <c r="G203" s="42"/>
      <c r="H203" s="46"/>
      <c r="I203" s="42"/>
      <c r="J203" s="42"/>
      <c r="K203" s="42"/>
      <c r="L203" s="42"/>
      <c r="M203" s="42"/>
      <c r="N203" s="42"/>
      <c r="O203" s="42"/>
      <c r="P203" s="42"/>
      <c r="Q203" s="42"/>
      <c r="R203" s="42"/>
      <c r="S203" s="42"/>
      <c r="T203" s="42" t="s">
        <v>38</v>
      </c>
      <c r="U203" s="42"/>
      <c r="V203" s="42"/>
      <c r="W203" s="42"/>
      <c r="X203" s="42"/>
      <c r="Y203" s="42"/>
      <c r="Z203" s="42"/>
      <c r="AA203" s="42"/>
      <c r="AB203" s="42"/>
      <c r="AC203" s="42"/>
      <c r="AD203" s="42"/>
      <c r="AE203" s="42"/>
      <c r="AF203" s="42"/>
      <c r="AG203" s="42"/>
      <c r="AH203" s="42"/>
      <c r="AI203" s="42"/>
      <c r="AJ203" s="42"/>
      <c r="AK203" s="42"/>
      <c r="AL203" s="42"/>
      <c r="AM203" s="42"/>
      <c r="AN203" s="42"/>
      <c r="AO203" s="42"/>
      <c r="AP203" s="42"/>
      <c r="AQ203" s="42"/>
      <c r="AR203" s="63"/>
      <c r="AS203" s="6">
        <f t="shared" si="5"/>
        <v>203</v>
      </c>
    </row>
    <row r="204" spans="1:45" ht="14.4" x14ac:dyDescent="0.3">
      <c r="A204" s="4" t="str">
        <f>IF(HLOOKUP('Outil CCTP JELD-WEN'!$B$5,$AT$1:$CH$248,AS204,FALSE)=0,"",HLOOKUP('Outil CCTP JELD-WEN'!$B$5,$AT$1:$CH$248,AS204,FALSE))</f>
        <v/>
      </c>
      <c r="C204" s="8" t="s">
        <v>232</v>
      </c>
      <c r="D204" s="42"/>
      <c r="E204" s="42"/>
      <c r="F204" s="42"/>
      <c r="G204" s="42"/>
      <c r="H204" s="46"/>
      <c r="I204" s="42"/>
      <c r="J204" s="42"/>
      <c r="K204" s="42"/>
      <c r="L204" s="42"/>
      <c r="M204" s="42"/>
      <c r="N204" s="42"/>
      <c r="O204" s="42"/>
      <c r="P204" s="42"/>
      <c r="Q204" s="42"/>
      <c r="R204" s="42"/>
      <c r="S204" s="42"/>
      <c r="T204" s="42" t="s">
        <v>38</v>
      </c>
      <c r="U204" s="42"/>
      <c r="V204" s="42"/>
      <c r="W204" s="42"/>
      <c r="X204" s="42"/>
      <c r="Y204" s="42"/>
      <c r="Z204" s="42"/>
      <c r="AA204" s="42"/>
      <c r="AB204" s="42"/>
      <c r="AC204" s="42"/>
      <c r="AD204" s="42"/>
      <c r="AE204" s="42"/>
      <c r="AF204" s="42"/>
      <c r="AG204" s="42"/>
      <c r="AH204" s="42"/>
      <c r="AI204" s="42"/>
      <c r="AJ204" s="42"/>
      <c r="AK204" s="42"/>
      <c r="AL204" s="42"/>
      <c r="AM204" s="42"/>
      <c r="AN204" s="42"/>
      <c r="AO204" s="42"/>
      <c r="AP204" s="42"/>
      <c r="AQ204" s="42"/>
      <c r="AR204" s="63"/>
      <c r="AS204" s="6">
        <f t="shared" si="5"/>
        <v>204</v>
      </c>
    </row>
    <row r="205" spans="1:45" ht="14.4" x14ac:dyDescent="0.3">
      <c r="A205" s="4" t="str">
        <f>IF(HLOOKUP('Outil CCTP JELD-WEN'!$B$5,$AT$1:$CH$248,AS205,FALSE)=0,"",HLOOKUP('Outil CCTP JELD-WEN'!$B$5,$AT$1:$CH$248,AS205,FALSE))</f>
        <v/>
      </c>
      <c r="C205" s="8" t="s">
        <v>233</v>
      </c>
      <c r="D205" s="42"/>
      <c r="E205" s="42"/>
      <c r="F205" s="42"/>
      <c r="G205" s="42"/>
      <c r="H205" s="46"/>
      <c r="I205" s="42"/>
      <c r="J205" s="42"/>
      <c r="K205" s="42"/>
      <c r="L205" s="42"/>
      <c r="M205" s="42"/>
      <c r="N205" s="42"/>
      <c r="O205" s="42"/>
      <c r="P205" s="42"/>
      <c r="Q205" s="42"/>
      <c r="R205" s="42"/>
      <c r="S205" s="42"/>
      <c r="T205" s="42" t="s">
        <v>38</v>
      </c>
      <c r="U205" s="42"/>
      <c r="V205" s="42"/>
      <c r="W205" s="42"/>
      <c r="X205" s="42"/>
      <c r="Y205" s="42"/>
      <c r="Z205" s="42"/>
      <c r="AA205" s="42"/>
      <c r="AB205" s="42"/>
      <c r="AC205" s="42"/>
      <c r="AD205" s="42"/>
      <c r="AE205" s="42"/>
      <c r="AF205" s="42"/>
      <c r="AG205" s="42"/>
      <c r="AH205" s="42"/>
      <c r="AI205" s="42"/>
      <c r="AJ205" s="42"/>
      <c r="AK205" s="42"/>
      <c r="AL205" s="42"/>
      <c r="AM205" s="42"/>
      <c r="AN205" s="42"/>
      <c r="AO205" s="42"/>
      <c r="AP205" s="42"/>
      <c r="AQ205" s="42"/>
      <c r="AR205" s="63"/>
      <c r="AS205" s="6">
        <f t="shared" si="5"/>
        <v>205</v>
      </c>
    </row>
    <row r="206" spans="1:45" ht="14.4" x14ac:dyDescent="0.3">
      <c r="A206" s="4" t="str">
        <f>IF(HLOOKUP('Outil CCTP JELD-WEN'!$B$5,$AT$1:$CH$248,AS206,FALSE)=0,"",HLOOKUP('Outil CCTP JELD-WEN'!$B$5,$AT$1:$CH$248,AS206,FALSE))</f>
        <v/>
      </c>
      <c r="C206" s="8" t="s">
        <v>234</v>
      </c>
      <c r="D206" s="42"/>
      <c r="E206" s="42"/>
      <c r="F206" s="42"/>
      <c r="G206" s="42"/>
      <c r="H206" s="46"/>
      <c r="I206" s="42"/>
      <c r="J206" s="42"/>
      <c r="K206" s="42"/>
      <c r="L206" s="42"/>
      <c r="M206" s="42"/>
      <c r="N206" s="42"/>
      <c r="O206" s="42"/>
      <c r="P206" s="42"/>
      <c r="Q206" s="42"/>
      <c r="R206" s="42"/>
      <c r="S206" s="42"/>
      <c r="T206" s="42" t="s">
        <v>38</v>
      </c>
      <c r="U206" s="42"/>
      <c r="V206" s="42"/>
      <c r="W206" s="42"/>
      <c r="X206" s="42"/>
      <c r="Y206" s="42"/>
      <c r="Z206" s="42"/>
      <c r="AA206" s="42"/>
      <c r="AB206" s="42"/>
      <c r="AC206" s="42"/>
      <c r="AD206" s="42"/>
      <c r="AE206" s="42"/>
      <c r="AF206" s="42"/>
      <c r="AG206" s="42"/>
      <c r="AH206" s="42"/>
      <c r="AI206" s="42"/>
      <c r="AJ206" s="42"/>
      <c r="AK206" s="42"/>
      <c r="AL206" s="42"/>
      <c r="AM206" s="42"/>
      <c r="AN206" s="42"/>
      <c r="AO206" s="42"/>
      <c r="AP206" s="42"/>
      <c r="AQ206" s="42"/>
      <c r="AR206" s="63"/>
      <c r="AS206" s="6">
        <f t="shared" si="5"/>
        <v>206</v>
      </c>
    </row>
    <row r="207" spans="1:45" ht="14.4" x14ac:dyDescent="0.3">
      <c r="A207" s="4" t="str">
        <f>IF(HLOOKUP('Outil CCTP JELD-WEN'!$B$5,$AT$1:$CH$248,AS207,FALSE)=0,"",HLOOKUP('Outil CCTP JELD-WEN'!$B$5,$AT$1:$CH$248,AS207,FALSE))</f>
        <v/>
      </c>
      <c r="C207" s="8" t="s">
        <v>235</v>
      </c>
      <c r="D207" s="42"/>
      <c r="E207" s="42"/>
      <c r="F207" s="42"/>
      <c r="G207" s="42"/>
      <c r="H207" s="46"/>
      <c r="I207" s="42"/>
      <c r="J207" s="42"/>
      <c r="K207" s="42"/>
      <c r="L207" s="42"/>
      <c r="M207" s="42"/>
      <c r="N207" s="42"/>
      <c r="O207" s="42"/>
      <c r="P207" s="42"/>
      <c r="Q207" s="42"/>
      <c r="R207" s="42"/>
      <c r="S207" s="42"/>
      <c r="T207" s="42" t="s">
        <v>38</v>
      </c>
      <c r="U207" s="42"/>
      <c r="V207" s="42"/>
      <c r="W207" s="42"/>
      <c r="X207" s="42"/>
      <c r="Y207" s="42"/>
      <c r="Z207" s="42"/>
      <c r="AA207" s="42"/>
      <c r="AB207" s="42"/>
      <c r="AC207" s="42"/>
      <c r="AD207" s="42"/>
      <c r="AE207" s="42"/>
      <c r="AF207" s="42"/>
      <c r="AG207" s="42"/>
      <c r="AH207" s="42"/>
      <c r="AI207" s="42"/>
      <c r="AJ207" s="42"/>
      <c r="AK207" s="42"/>
      <c r="AL207" s="42"/>
      <c r="AM207" s="42"/>
      <c r="AN207" s="42"/>
      <c r="AO207" s="42"/>
      <c r="AP207" s="42"/>
      <c r="AQ207" s="42"/>
      <c r="AR207" s="63"/>
      <c r="AS207" s="6">
        <f t="shared" si="5"/>
        <v>207</v>
      </c>
    </row>
    <row r="208" spans="1:45" ht="14.4" x14ac:dyDescent="0.3">
      <c r="A208" s="4" t="str">
        <f>IF(HLOOKUP('Outil CCTP JELD-WEN'!$B$5,$AT$1:$CH$248,AS208,FALSE)=0,"",HLOOKUP('Outil CCTP JELD-WEN'!$B$5,$AT$1:$CH$248,AS208,FALSE))</f>
        <v/>
      </c>
      <c r="C208" s="8" t="s">
        <v>236</v>
      </c>
      <c r="D208" s="42"/>
      <c r="E208" s="42"/>
      <c r="F208" s="42"/>
      <c r="G208" s="42"/>
      <c r="H208" s="46"/>
      <c r="I208" s="42"/>
      <c r="J208" s="42"/>
      <c r="K208" s="42"/>
      <c r="L208" s="42"/>
      <c r="M208" s="42"/>
      <c r="N208" s="42"/>
      <c r="O208" s="42"/>
      <c r="P208" s="42"/>
      <c r="Q208" s="42"/>
      <c r="R208" s="42"/>
      <c r="S208" s="42"/>
      <c r="T208" s="42" t="s">
        <v>38</v>
      </c>
      <c r="U208" s="42"/>
      <c r="V208" s="42"/>
      <c r="W208" s="42"/>
      <c r="X208" s="42"/>
      <c r="Y208" s="42"/>
      <c r="Z208" s="42"/>
      <c r="AA208" s="42"/>
      <c r="AB208" s="42"/>
      <c r="AC208" s="42"/>
      <c r="AD208" s="42"/>
      <c r="AE208" s="42"/>
      <c r="AF208" s="42"/>
      <c r="AG208" s="42"/>
      <c r="AH208" s="42"/>
      <c r="AI208" s="42"/>
      <c r="AJ208" s="42"/>
      <c r="AK208" s="42"/>
      <c r="AL208" s="42"/>
      <c r="AM208" s="42"/>
      <c r="AN208" s="42"/>
      <c r="AO208" s="42"/>
      <c r="AP208" s="42"/>
      <c r="AQ208" s="42"/>
      <c r="AR208" s="63"/>
      <c r="AS208" s="6">
        <f t="shared" si="5"/>
        <v>208</v>
      </c>
    </row>
    <row r="209" spans="1:45" ht="14.4" x14ac:dyDescent="0.3">
      <c r="A209" s="4" t="str">
        <f>IF(HLOOKUP('Outil CCTP JELD-WEN'!$B$5,$AT$1:$CH$248,AS209,FALSE)=0,"",HLOOKUP('Outil CCTP JELD-WEN'!$B$5,$AT$1:$CH$248,AS209,FALSE))</f>
        <v/>
      </c>
      <c r="C209" s="8" t="s">
        <v>237</v>
      </c>
      <c r="D209" s="42"/>
      <c r="E209" s="42"/>
      <c r="F209" s="42"/>
      <c r="G209" s="42"/>
      <c r="H209" s="46"/>
      <c r="I209" s="42"/>
      <c r="J209" s="42"/>
      <c r="K209" s="42"/>
      <c r="L209" s="42"/>
      <c r="M209" s="42"/>
      <c r="N209" s="42"/>
      <c r="O209" s="42"/>
      <c r="P209" s="42"/>
      <c r="Q209" s="42"/>
      <c r="R209" s="42"/>
      <c r="S209" s="42"/>
      <c r="T209" s="42" t="s">
        <v>38</v>
      </c>
      <c r="U209" s="42"/>
      <c r="V209" s="42"/>
      <c r="W209" s="42"/>
      <c r="X209" s="42"/>
      <c r="Y209" s="42"/>
      <c r="Z209" s="42"/>
      <c r="AA209" s="42"/>
      <c r="AB209" s="42"/>
      <c r="AC209" s="42"/>
      <c r="AD209" s="42"/>
      <c r="AE209" s="42"/>
      <c r="AF209" s="42"/>
      <c r="AG209" s="42"/>
      <c r="AH209" s="42"/>
      <c r="AI209" s="42"/>
      <c r="AJ209" s="42"/>
      <c r="AK209" s="42"/>
      <c r="AL209" s="42"/>
      <c r="AM209" s="42"/>
      <c r="AN209" s="42"/>
      <c r="AO209" s="42"/>
      <c r="AP209" s="42"/>
      <c r="AQ209" s="42"/>
      <c r="AR209" s="63"/>
      <c r="AS209" s="6">
        <f t="shared" si="5"/>
        <v>209</v>
      </c>
    </row>
    <row r="210" spans="1:45" ht="14.4" x14ac:dyDescent="0.3">
      <c r="A210" s="4" t="str">
        <f>IF(HLOOKUP('Outil CCTP JELD-WEN'!$B$5,$AT$1:$CH$248,AS210,FALSE)=0,"",HLOOKUP('Outil CCTP JELD-WEN'!$B$5,$AT$1:$CH$248,AS210,FALSE))</f>
        <v/>
      </c>
      <c r="C210" s="8" t="s">
        <v>238</v>
      </c>
      <c r="D210" s="42"/>
      <c r="E210" s="42"/>
      <c r="F210" s="42"/>
      <c r="G210" s="42"/>
      <c r="H210" s="46"/>
      <c r="I210" s="42"/>
      <c r="J210" s="42"/>
      <c r="K210" s="42"/>
      <c r="L210" s="42"/>
      <c r="M210" s="42"/>
      <c r="N210" s="42"/>
      <c r="O210" s="42"/>
      <c r="P210" s="42"/>
      <c r="Q210" s="42"/>
      <c r="R210" s="42"/>
      <c r="S210" s="42"/>
      <c r="T210" s="42" t="s">
        <v>38</v>
      </c>
      <c r="U210" s="42"/>
      <c r="V210" s="42"/>
      <c r="W210" s="42"/>
      <c r="X210" s="42"/>
      <c r="Y210" s="42"/>
      <c r="Z210" s="42"/>
      <c r="AA210" s="42"/>
      <c r="AB210" s="42"/>
      <c r="AC210" s="42"/>
      <c r="AD210" s="42"/>
      <c r="AE210" s="42"/>
      <c r="AF210" s="42"/>
      <c r="AG210" s="42"/>
      <c r="AH210" s="42"/>
      <c r="AI210" s="42"/>
      <c r="AJ210" s="42"/>
      <c r="AK210" s="42"/>
      <c r="AL210" s="42"/>
      <c r="AM210" s="42"/>
      <c r="AN210" s="42"/>
      <c r="AO210" s="42"/>
      <c r="AP210" s="42"/>
      <c r="AQ210" s="42"/>
      <c r="AR210" s="63"/>
      <c r="AS210" s="6">
        <f t="shared" si="5"/>
        <v>210</v>
      </c>
    </row>
    <row r="211" spans="1:45" ht="14.4" x14ac:dyDescent="0.3">
      <c r="A211" s="4" t="str">
        <f>IF(HLOOKUP('Outil CCTP JELD-WEN'!$B$5,$AT$1:$CH$248,AS211,FALSE)=0,"",HLOOKUP('Outil CCTP JELD-WEN'!$B$5,$AT$1:$CH$248,AS211,FALSE))</f>
        <v/>
      </c>
      <c r="C211" s="8" t="s">
        <v>239</v>
      </c>
      <c r="D211" s="42"/>
      <c r="E211" s="42"/>
      <c r="F211" s="42"/>
      <c r="G211" s="42"/>
      <c r="H211" s="46"/>
      <c r="I211" s="42"/>
      <c r="J211" s="42"/>
      <c r="K211" s="42"/>
      <c r="L211" s="42"/>
      <c r="M211" s="42"/>
      <c r="N211" s="42"/>
      <c r="O211" s="42"/>
      <c r="P211" s="42"/>
      <c r="Q211" s="42"/>
      <c r="R211" s="42"/>
      <c r="S211" s="42"/>
      <c r="T211" s="42" t="s">
        <v>38</v>
      </c>
      <c r="U211" s="42"/>
      <c r="V211" s="42"/>
      <c r="W211" s="42"/>
      <c r="X211" s="42"/>
      <c r="Y211" s="42"/>
      <c r="Z211" s="42"/>
      <c r="AA211" s="42"/>
      <c r="AB211" s="42"/>
      <c r="AC211" s="42"/>
      <c r="AD211" s="42"/>
      <c r="AE211" s="42"/>
      <c r="AF211" s="42"/>
      <c r="AG211" s="42"/>
      <c r="AH211" s="42"/>
      <c r="AI211" s="42"/>
      <c r="AJ211" s="42"/>
      <c r="AK211" s="42"/>
      <c r="AL211" s="42"/>
      <c r="AM211" s="42"/>
      <c r="AN211" s="42"/>
      <c r="AO211" s="42"/>
      <c r="AP211" s="42"/>
      <c r="AQ211" s="42"/>
      <c r="AR211" s="63"/>
      <c r="AS211" s="6">
        <f t="shared" si="5"/>
        <v>211</v>
      </c>
    </row>
    <row r="212" spans="1:45" ht="14.4" x14ac:dyDescent="0.3">
      <c r="A212" s="4" t="str">
        <f>IF(HLOOKUP('Outil CCTP JELD-WEN'!$B$5,$AT$1:$CH$248,AS212,FALSE)=0,"",HLOOKUP('Outil CCTP JELD-WEN'!$B$5,$AT$1:$CH$248,AS212,FALSE))</f>
        <v/>
      </c>
      <c r="C212" s="8" t="s">
        <v>240</v>
      </c>
      <c r="D212" s="42"/>
      <c r="E212" s="42"/>
      <c r="F212" s="42"/>
      <c r="G212" s="42"/>
      <c r="H212" s="46"/>
      <c r="I212" s="42"/>
      <c r="J212" s="42"/>
      <c r="K212" s="42"/>
      <c r="L212" s="42"/>
      <c r="M212" s="42"/>
      <c r="N212" s="42"/>
      <c r="O212" s="42"/>
      <c r="P212" s="42"/>
      <c r="Q212" s="42"/>
      <c r="R212" s="42"/>
      <c r="S212" s="42"/>
      <c r="T212" s="42" t="s">
        <v>38</v>
      </c>
      <c r="U212" s="42"/>
      <c r="V212" s="42"/>
      <c r="W212" s="42"/>
      <c r="X212" s="42"/>
      <c r="Y212" s="42"/>
      <c r="Z212" s="42"/>
      <c r="AA212" s="42"/>
      <c r="AB212" s="42"/>
      <c r="AC212" s="42"/>
      <c r="AD212" s="42"/>
      <c r="AE212" s="42"/>
      <c r="AF212" s="42"/>
      <c r="AG212" s="42"/>
      <c r="AH212" s="42"/>
      <c r="AI212" s="42"/>
      <c r="AJ212" s="42"/>
      <c r="AK212" s="42"/>
      <c r="AL212" s="42"/>
      <c r="AM212" s="42"/>
      <c r="AN212" s="42"/>
      <c r="AO212" s="42"/>
      <c r="AP212" s="42"/>
      <c r="AQ212" s="42"/>
      <c r="AR212" s="63"/>
      <c r="AS212" s="6">
        <f t="shared" si="5"/>
        <v>212</v>
      </c>
    </row>
    <row r="213" spans="1:45" ht="14.4" x14ac:dyDescent="0.3">
      <c r="A213" s="4" t="str">
        <f>IF(HLOOKUP('Outil CCTP JELD-WEN'!$B$5,$AT$1:$CH$248,AS213,FALSE)=0,"",HLOOKUP('Outil CCTP JELD-WEN'!$B$5,$AT$1:$CH$248,AS213,FALSE))</f>
        <v/>
      </c>
      <c r="C213" s="8" t="s">
        <v>241</v>
      </c>
      <c r="D213" s="42"/>
      <c r="E213" s="42"/>
      <c r="F213" s="42"/>
      <c r="G213" s="42"/>
      <c r="H213" s="46"/>
      <c r="I213" s="42"/>
      <c r="J213" s="42"/>
      <c r="K213" s="42"/>
      <c r="L213" s="42"/>
      <c r="M213" s="42"/>
      <c r="N213" s="42"/>
      <c r="O213" s="42"/>
      <c r="P213" s="42"/>
      <c r="Q213" s="42"/>
      <c r="R213" s="42"/>
      <c r="S213" s="42"/>
      <c r="T213" s="42" t="s">
        <v>38</v>
      </c>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63"/>
      <c r="AS213" s="6">
        <f t="shared" si="5"/>
        <v>213</v>
      </c>
    </row>
    <row r="214" spans="1:45" ht="14.4" x14ac:dyDescent="0.3">
      <c r="A214" s="4" t="str">
        <f>IF(HLOOKUP('Outil CCTP JELD-WEN'!$B$5,$AT$1:$CH$248,AS214,FALSE)=0,"",HLOOKUP('Outil CCTP JELD-WEN'!$B$5,$AT$1:$CH$248,AS214,FALSE))</f>
        <v/>
      </c>
      <c r="C214" s="8" t="s">
        <v>242</v>
      </c>
      <c r="D214" s="42"/>
      <c r="E214" s="42"/>
      <c r="F214" s="42"/>
      <c r="G214" s="42"/>
      <c r="H214" s="46"/>
      <c r="I214" s="42"/>
      <c r="J214" s="42"/>
      <c r="K214" s="42"/>
      <c r="L214" s="42"/>
      <c r="M214" s="42"/>
      <c r="N214" s="42"/>
      <c r="O214" s="42"/>
      <c r="P214" s="42"/>
      <c r="Q214" s="42"/>
      <c r="R214" s="42"/>
      <c r="S214" s="42"/>
      <c r="T214" s="42" t="s">
        <v>38</v>
      </c>
      <c r="U214" s="42"/>
      <c r="V214" s="42"/>
      <c r="W214" s="42"/>
      <c r="X214" s="42"/>
      <c r="Y214" s="42"/>
      <c r="Z214" s="42"/>
      <c r="AA214" s="42"/>
      <c r="AB214" s="42"/>
      <c r="AC214" s="42"/>
      <c r="AD214" s="42"/>
      <c r="AE214" s="42"/>
      <c r="AF214" s="42"/>
      <c r="AG214" s="42"/>
      <c r="AH214" s="42"/>
      <c r="AI214" s="42"/>
      <c r="AJ214" s="42"/>
      <c r="AK214" s="42"/>
      <c r="AL214" s="42"/>
      <c r="AM214" s="42"/>
      <c r="AN214" s="42"/>
      <c r="AO214" s="42"/>
      <c r="AP214" s="42"/>
      <c r="AQ214" s="42"/>
      <c r="AR214" s="63"/>
      <c r="AS214" s="6">
        <f t="shared" si="5"/>
        <v>214</v>
      </c>
    </row>
    <row r="215" spans="1:45" ht="14.4" x14ac:dyDescent="0.3">
      <c r="A215" s="4" t="str">
        <f>IF(HLOOKUP('Outil CCTP JELD-WEN'!$B$5,$AT$1:$CH$248,AS215,FALSE)=0,"",HLOOKUP('Outil CCTP JELD-WEN'!$B$5,$AT$1:$CH$248,AS215,FALSE))</f>
        <v/>
      </c>
      <c r="C215" s="8" t="s">
        <v>243</v>
      </c>
      <c r="D215" s="42"/>
      <c r="E215" s="42"/>
      <c r="F215" s="42"/>
      <c r="G215" s="42"/>
      <c r="H215" s="46"/>
      <c r="I215" s="42"/>
      <c r="J215" s="42"/>
      <c r="K215" s="42"/>
      <c r="L215" s="42"/>
      <c r="M215" s="42"/>
      <c r="N215" s="42"/>
      <c r="O215" s="42"/>
      <c r="P215" s="42"/>
      <c r="Q215" s="42"/>
      <c r="R215" s="42"/>
      <c r="S215" s="42"/>
      <c r="T215" s="42" t="s">
        <v>38</v>
      </c>
      <c r="U215" s="42"/>
      <c r="V215" s="42"/>
      <c r="W215" s="42"/>
      <c r="X215" s="42"/>
      <c r="Y215" s="42"/>
      <c r="Z215" s="42"/>
      <c r="AA215" s="42"/>
      <c r="AB215" s="42"/>
      <c r="AC215" s="42"/>
      <c r="AD215" s="42"/>
      <c r="AE215" s="42"/>
      <c r="AF215" s="42"/>
      <c r="AG215" s="42"/>
      <c r="AH215" s="42"/>
      <c r="AI215" s="42"/>
      <c r="AJ215" s="42"/>
      <c r="AK215" s="42"/>
      <c r="AL215" s="42"/>
      <c r="AM215" s="42"/>
      <c r="AN215" s="42"/>
      <c r="AO215" s="42"/>
      <c r="AP215" s="42"/>
      <c r="AQ215" s="42"/>
      <c r="AR215" s="63"/>
      <c r="AS215" s="6">
        <f t="shared" si="5"/>
        <v>215</v>
      </c>
    </row>
    <row r="216" spans="1:45" ht="14.4" x14ac:dyDescent="0.3">
      <c r="A216" s="4" t="str">
        <f>IF(HLOOKUP('Outil CCTP JELD-WEN'!$B$5,$AT$1:$CH$248,AS216,FALSE)=0,"",HLOOKUP('Outil CCTP JELD-WEN'!$B$5,$AT$1:$CH$248,AS216,FALSE))</f>
        <v/>
      </c>
      <c r="C216" s="8" t="s">
        <v>244</v>
      </c>
      <c r="D216" s="42"/>
      <c r="E216" s="42"/>
      <c r="F216" s="42"/>
      <c r="G216" s="42"/>
      <c r="H216" s="46"/>
      <c r="I216" s="42"/>
      <c r="J216" s="42"/>
      <c r="K216" s="42"/>
      <c r="L216" s="42"/>
      <c r="M216" s="42"/>
      <c r="N216" s="42"/>
      <c r="O216" s="42"/>
      <c r="P216" s="42"/>
      <c r="Q216" s="42"/>
      <c r="R216" s="42"/>
      <c r="S216" s="42"/>
      <c r="T216" s="42" t="s">
        <v>38</v>
      </c>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63"/>
      <c r="AS216" s="6">
        <f t="shared" si="5"/>
        <v>216</v>
      </c>
    </row>
    <row r="217" spans="1:45" ht="14.4" x14ac:dyDescent="0.3">
      <c r="A217" s="4" t="str">
        <f>IF(HLOOKUP('Outil CCTP JELD-WEN'!$B$5,$AT$1:$CH$248,AS217,FALSE)=0,"",HLOOKUP('Outil CCTP JELD-WEN'!$B$5,$AT$1:$CH$248,AS217,FALSE))</f>
        <v/>
      </c>
      <c r="C217" s="8" t="s">
        <v>245</v>
      </c>
      <c r="D217" s="42"/>
      <c r="E217" s="42"/>
      <c r="F217" s="42"/>
      <c r="G217" s="42"/>
      <c r="H217" s="46"/>
      <c r="I217" s="42"/>
      <c r="J217" s="42"/>
      <c r="K217" s="42"/>
      <c r="L217" s="42"/>
      <c r="M217" s="42"/>
      <c r="N217" s="42"/>
      <c r="O217" s="42"/>
      <c r="P217" s="42"/>
      <c r="Q217" s="42"/>
      <c r="R217" s="42"/>
      <c r="S217" s="42"/>
      <c r="T217" s="42" t="s">
        <v>38</v>
      </c>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63"/>
      <c r="AS217" s="6">
        <f t="shared" si="5"/>
        <v>217</v>
      </c>
    </row>
    <row r="218" spans="1:45" ht="14.4" x14ac:dyDescent="0.3">
      <c r="A218" s="4" t="str">
        <f>IF(HLOOKUP('Outil CCTP JELD-WEN'!$B$5,$AT$1:$CH$248,AS218,FALSE)=0,"",HLOOKUP('Outil CCTP JELD-WEN'!$B$5,$AT$1:$CH$248,AS218,FALSE))</f>
        <v/>
      </c>
      <c r="C218" s="8" t="s">
        <v>246</v>
      </c>
      <c r="D218" s="42"/>
      <c r="E218" s="42"/>
      <c r="F218" s="42"/>
      <c r="G218" s="42"/>
      <c r="H218" s="46"/>
      <c r="I218" s="42"/>
      <c r="J218" s="42"/>
      <c r="K218" s="42"/>
      <c r="L218" s="42"/>
      <c r="M218" s="42"/>
      <c r="N218" s="42"/>
      <c r="O218" s="42"/>
      <c r="P218" s="42"/>
      <c r="Q218" s="42"/>
      <c r="R218" s="42"/>
      <c r="S218" s="42"/>
      <c r="T218" s="42"/>
      <c r="U218" s="42" t="s">
        <v>38</v>
      </c>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63"/>
      <c r="AS218" s="6">
        <f t="shared" si="5"/>
        <v>218</v>
      </c>
    </row>
    <row r="219" spans="1:45" ht="14.4" x14ac:dyDescent="0.3">
      <c r="A219" s="4" t="str">
        <f>IF(HLOOKUP('Outil CCTP JELD-WEN'!$B$5,$AT$1:$CH$248,AS219,FALSE)=0,"",HLOOKUP('Outil CCTP JELD-WEN'!$B$5,$AT$1:$CH$248,AS219,FALSE))</f>
        <v/>
      </c>
      <c r="C219" s="8" t="s">
        <v>247</v>
      </c>
      <c r="D219" s="42"/>
      <c r="E219" s="42"/>
      <c r="F219" s="42"/>
      <c r="G219" s="42"/>
      <c r="H219" s="46"/>
      <c r="I219" s="42"/>
      <c r="J219" s="42"/>
      <c r="K219" s="42"/>
      <c r="L219" s="42"/>
      <c r="M219" s="42"/>
      <c r="N219" s="42"/>
      <c r="O219" s="42"/>
      <c r="P219" s="42"/>
      <c r="Q219" s="42"/>
      <c r="R219" s="42"/>
      <c r="S219" s="42"/>
      <c r="T219" s="42"/>
      <c r="U219" s="42" t="s">
        <v>38</v>
      </c>
      <c r="V219" s="42"/>
      <c r="W219" s="42"/>
      <c r="X219" s="42"/>
      <c r="Y219" s="42"/>
      <c r="Z219" s="42"/>
      <c r="AA219" s="42"/>
      <c r="AB219" s="42"/>
      <c r="AC219" s="42"/>
      <c r="AD219" s="42"/>
      <c r="AE219" s="42"/>
      <c r="AF219" s="42"/>
      <c r="AG219" s="42"/>
      <c r="AH219" s="42"/>
      <c r="AI219" s="42"/>
      <c r="AJ219" s="42"/>
      <c r="AK219" s="42"/>
      <c r="AL219" s="42"/>
      <c r="AM219" s="42"/>
      <c r="AN219" s="42"/>
      <c r="AO219" s="42"/>
      <c r="AP219" s="42"/>
      <c r="AQ219" s="42"/>
      <c r="AR219" s="63"/>
      <c r="AS219" s="6">
        <f t="shared" si="5"/>
        <v>219</v>
      </c>
    </row>
    <row r="220" spans="1:45" ht="14.4" x14ac:dyDescent="0.3">
      <c r="A220" s="4" t="str">
        <f>IF(HLOOKUP('Outil CCTP JELD-WEN'!$B$5,$AT$1:$CH$248,AS220,FALSE)=0,"",HLOOKUP('Outil CCTP JELD-WEN'!$B$5,$AT$1:$CH$248,AS220,FALSE))</f>
        <v/>
      </c>
      <c r="C220" s="8" t="s">
        <v>248</v>
      </c>
      <c r="D220" s="42"/>
      <c r="E220" s="42"/>
      <c r="F220" s="42"/>
      <c r="G220" s="42"/>
      <c r="H220" s="46"/>
      <c r="I220" s="42"/>
      <c r="J220" s="42"/>
      <c r="K220" s="42"/>
      <c r="L220" s="42"/>
      <c r="M220" s="42"/>
      <c r="N220" s="42"/>
      <c r="O220" s="42"/>
      <c r="P220" s="42"/>
      <c r="Q220" s="42"/>
      <c r="R220" s="42"/>
      <c r="S220" s="42"/>
      <c r="T220" s="42"/>
      <c r="U220" s="42" t="s">
        <v>38</v>
      </c>
      <c r="V220" s="42"/>
      <c r="W220" s="42"/>
      <c r="X220" s="42"/>
      <c r="Y220" s="42"/>
      <c r="Z220" s="42"/>
      <c r="AA220" s="42"/>
      <c r="AB220" s="42"/>
      <c r="AC220" s="42"/>
      <c r="AD220" s="42"/>
      <c r="AE220" s="42"/>
      <c r="AF220" s="42"/>
      <c r="AG220" s="42"/>
      <c r="AH220" s="42"/>
      <c r="AI220" s="42"/>
      <c r="AJ220" s="42"/>
      <c r="AK220" s="42"/>
      <c r="AL220" s="42"/>
      <c r="AM220" s="42"/>
      <c r="AN220" s="42"/>
      <c r="AO220" s="42"/>
      <c r="AP220" s="42"/>
      <c r="AQ220" s="42"/>
      <c r="AR220" s="63"/>
      <c r="AS220" s="6">
        <f t="shared" si="5"/>
        <v>220</v>
      </c>
    </row>
    <row r="221" spans="1:45" ht="14.4" x14ac:dyDescent="0.3">
      <c r="A221" s="4" t="str">
        <f>IF(HLOOKUP('Outil CCTP JELD-WEN'!$B$5,$AT$1:$CH$248,AS221,FALSE)=0,"",HLOOKUP('Outil CCTP JELD-WEN'!$B$5,$AT$1:$CH$248,AS221,FALSE))</f>
        <v/>
      </c>
      <c r="C221" s="8" t="s">
        <v>249</v>
      </c>
      <c r="D221" s="42"/>
      <c r="E221" s="42"/>
      <c r="F221" s="42"/>
      <c r="G221" s="42"/>
      <c r="H221" s="46"/>
      <c r="I221" s="42"/>
      <c r="J221" s="42"/>
      <c r="K221" s="42"/>
      <c r="L221" s="42"/>
      <c r="M221" s="42"/>
      <c r="N221" s="42"/>
      <c r="O221" s="42"/>
      <c r="P221" s="42"/>
      <c r="Q221" s="42"/>
      <c r="R221" s="42"/>
      <c r="S221" s="42"/>
      <c r="T221" s="42"/>
      <c r="U221" s="42" t="s">
        <v>38</v>
      </c>
      <c r="V221" s="42"/>
      <c r="W221" s="42"/>
      <c r="X221" s="42"/>
      <c r="Y221" s="42"/>
      <c r="Z221" s="42"/>
      <c r="AA221" s="42"/>
      <c r="AB221" s="42"/>
      <c r="AC221" s="42"/>
      <c r="AD221" s="42"/>
      <c r="AE221" s="42"/>
      <c r="AF221" s="42"/>
      <c r="AG221" s="42"/>
      <c r="AH221" s="42"/>
      <c r="AI221" s="42"/>
      <c r="AJ221" s="42"/>
      <c r="AK221" s="42"/>
      <c r="AL221" s="42"/>
      <c r="AM221" s="42"/>
      <c r="AN221" s="42"/>
      <c r="AO221" s="42"/>
      <c r="AP221" s="42"/>
      <c r="AQ221" s="42"/>
      <c r="AR221" s="63"/>
      <c r="AS221" s="6">
        <f t="shared" si="5"/>
        <v>221</v>
      </c>
    </row>
    <row r="222" spans="1:45" ht="14.4" x14ac:dyDescent="0.3">
      <c r="A222" s="4" t="str">
        <f>IF(HLOOKUP('Outil CCTP JELD-WEN'!$B$5,$AT$1:$CH$248,AS222,FALSE)=0,"",HLOOKUP('Outil CCTP JELD-WEN'!$B$5,$AT$1:$CH$248,AS222,FALSE))</f>
        <v/>
      </c>
      <c r="C222" s="8" t="s">
        <v>250</v>
      </c>
      <c r="D222" s="42"/>
      <c r="E222" s="42"/>
      <c r="F222" s="42"/>
      <c r="G222" s="42"/>
      <c r="H222" s="46"/>
      <c r="I222" s="42"/>
      <c r="J222" s="42"/>
      <c r="K222" s="42"/>
      <c r="L222" s="42"/>
      <c r="M222" s="42"/>
      <c r="N222" s="42"/>
      <c r="O222" s="42"/>
      <c r="P222" s="42"/>
      <c r="Q222" s="42"/>
      <c r="R222" s="42"/>
      <c r="S222" s="42"/>
      <c r="T222" s="42"/>
      <c r="U222" s="42" t="s">
        <v>38</v>
      </c>
      <c r="V222" s="42"/>
      <c r="W222" s="42"/>
      <c r="X222" s="42"/>
      <c r="Y222" s="42"/>
      <c r="Z222" s="42"/>
      <c r="AA222" s="42"/>
      <c r="AB222" s="42"/>
      <c r="AC222" s="42"/>
      <c r="AD222" s="42"/>
      <c r="AE222" s="42"/>
      <c r="AF222" s="42"/>
      <c r="AG222" s="42"/>
      <c r="AH222" s="42"/>
      <c r="AI222" s="42"/>
      <c r="AJ222" s="42"/>
      <c r="AK222" s="42"/>
      <c r="AL222" s="42"/>
      <c r="AM222" s="42"/>
      <c r="AN222" s="42"/>
      <c r="AO222" s="42"/>
      <c r="AP222" s="42"/>
      <c r="AQ222" s="42"/>
      <c r="AR222" s="63"/>
      <c r="AS222" s="6">
        <f t="shared" si="5"/>
        <v>222</v>
      </c>
    </row>
    <row r="223" spans="1:45" ht="14.4" x14ac:dyDescent="0.3">
      <c r="A223" s="4" t="str">
        <f>IF(HLOOKUP('Outil CCTP JELD-WEN'!$B$5,$AT$1:$CH$248,AS223,FALSE)=0,"",HLOOKUP('Outil CCTP JELD-WEN'!$B$5,$AT$1:$CH$248,AS223,FALSE))</f>
        <v/>
      </c>
      <c r="C223" s="8" t="s">
        <v>251</v>
      </c>
      <c r="D223" s="42"/>
      <c r="E223" s="42"/>
      <c r="F223" s="42"/>
      <c r="G223" s="42"/>
      <c r="H223" s="46"/>
      <c r="I223" s="42"/>
      <c r="J223" s="42"/>
      <c r="K223" s="42"/>
      <c r="L223" s="42"/>
      <c r="M223" s="42"/>
      <c r="N223" s="42"/>
      <c r="O223" s="42"/>
      <c r="P223" s="42"/>
      <c r="Q223" s="42"/>
      <c r="R223" s="42"/>
      <c r="S223" s="42"/>
      <c r="T223" s="42"/>
      <c r="U223" s="42" t="s">
        <v>38</v>
      </c>
      <c r="V223" s="42"/>
      <c r="W223" s="42"/>
      <c r="X223" s="42"/>
      <c r="Y223" s="42"/>
      <c r="Z223" s="42"/>
      <c r="AA223" s="42"/>
      <c r="AB223" s="42"/>
      <c r="AC223" s="42"/>
      <c r="AD223" s="42"/>
      <c r="AE223" s="42"/>
      <c r="AF223" s="42"/>
      <c r="AG223" s="42"/>
      <c r="AH223" s="42"/>
      <c r="AI223" s="42"/>
      <c r="AJ223" s="42"/>
      <c r="AK223" s="42"/>
      <c r="AL223" s="42"/>
      <c r="AM223" s="42"/>
      <c r="AN223" s="42"/>
      <c r="AO223" s="42"/>
      <c r="AP223" s="42"/>
      <c r="AQ223" s="42"/>
      <c r="AR223" s="63"/>
      <c r="AS223" s="6">
        <f t="shared" si="5"/>
        <v>223</v>
      </c>
    </row>
    <row r="224" spans="1:45" ht="14.4" x14ac:dyDescent="0.3">
      <c r="A224" s="4" t="str">
        <f>IF(HLOOKUP('Outil CCTP JELD-WEN'!$B$5,$AT$1:$CH$248,AS224,FALSE)=0,"",HLOOKUP('Outil CCTP JELD-WEN'!$B$5,$AT$1:$CH$248,AS224,FALSE))</f>
        <v/>
      </c>
      <c r="C224" s="8" t="s">
        <v>252</v>
      </c>
      <c r="D224" s="42"/>
      <c r="E224" s="42"/>
      <c r="F224" s="42"/>
      <c r="G224" s="42"/>
      <c r="H224" s="46"/>
      <c r="I224" s="42"/>
      <c r="J224" s="42"/>
      <c r="K224" s="42"/>
      <c r="L224" s="42"/>
      <c r="M224" s="42"/>
      <c r="N224" s="42"/>
      <c r="O224" s="42"/>
      <c r="P224" s="42"/>
      <c r="Q224" s="42"/>
      <c r="R224" s="42"/>
      <c r="S224" s="42"/>
      <c r="T224" s="42" t="s">
        <v>38</v>
      </c>
      <c r="U224" s="42"/>
      <c r="V224" s="42"/>
      <c r="W224" s="42"/>
      <c r="X224" s="42"/>
      <c r="Y224" s="42"/>
      <c r="Z224" s="42"/>
      <c r="AA224" s="42"/>
      <c r="AB224" s="42"/>
      <c r="AC224" s="42"/>
      <c r="AD224" s="42"/>
      <c r="AE224" s="42"/>
      <c r="AF224" s="42"/>
      <c r="AG224" s="42"/>
      <c r="AH224" s="42"/>
      <c r="AI224" s="42"/>
      <c r="AJ224" s="42"/>
      <c r="AK224" s="42"/>
      <c r="AL224" s="42"/>
      <c r="AM224" s="42"/>
      <c r="AN224" s="42"/>
      <c r="AO224" s="42"/>
      <c r="AP224" s="42"/>
      <c r="AQ224" s="42"/>
      <c r="AR224" s="63"/>
      <c r="AS224" s="6">
        <f t="shared" si="5"/>
        <v>224</v>
      </c>
    </row>
    <row r="225" spans="1:45" ht="14.4" x14ac:dyDescent="0.3">
      <c r="A225" s="4" t="str">
        <f>IF(HLOOKUP('Outil CCTP JELD-WEN'!$B$5,$AT$1:$CH$248,AS225,FALSE)=0,"",HLOOKUP('Outil CCTP JELD-WEN'!$B$5,$AT$1:$CH$248,AS225,FALSE))</f>
        <v/>
      </c>
      <c r="C225" s="8" t="s">
        <v>253</v>
      </c>
      <c r="D225" s="42"/>
      <c r="E225" s="42"/>
      <c r="F225" s="42"/>
      <c r="G225" s="42"/>
      <c r="H225" s="46"/>
      <c r="I225" s="42"/>
      <c r="J225" s="42"/>
      <c r="K225" s="42"/>
      <c r="L225" s="42"/>
      <c r="M225" s="42"/>
      <c r="N225" s="42"/>
      <c r="O225" s="42"/>
      <c r="P225" s="42"/>
      <c r="Q225" s="42"/>
      <c r="R225" s="42"/>
      <c r="S225" s="42"/>
      <c r="T225" s="42" t="s">
        <v>38</v>
      </c>
      <c r="U225" s="42"/>
      <c r="V225" s="42"/>
      <c r="W225" s="42"/>
      <c r="X225" s="42"/>
      <c r="Y225" s="42"/>
      <c r="Z225" s="42"/>
      <c r="AA225" s="42"/>
      <c r="AB225" s="42"/>
      <c r="AC225" s="42"/>
      <c r="AD225" s="42"/>
      <c r="AE225" s="42"/>
      <c r="AF225" s="42"/>
      <c r="AG225" s="42"/>
      <c r="AH225" s="42"/>
      <c r="AI225" s="42"/>
      <c r="AJ225" s="42"/>
      <c r="AK225" s="42"/>
      <c r="AL225" s="42"/>
      <c r="AM225" s="42"/>
      <c r="AN225" s="42"/>
      <c r="AO225" s="42"/>
      <c r="AP225" s="42"/>
      <c r="AQ225" s="42"/>
      <c r="AR225" s="63"/>
      <c r="AS225" s="6">
        <f t="shared" si="5"/>
        <v>225</v>
      </c>
    </row>
    <row r="226" spans="1:45" ht="14.4" x14ac:dyDescent="0.3">
      <c r="A226" s="4" t="str">
        <f>IF(HLOOKUP('Outil CCTP JELD-WEN'!$B$5,$AT$1:$CH$248,AS226,FALSE)=0,"",HLOOKUP('Outil CCTP JELD-WEN'!$B$5,$AT$1:$CH$248,AS226,FALSE))</f>
        <v/>
      </c>
      <c r="C226" s="8" t="s">
        <v>254</v>
      </c>
      <c r="D226" s="42"/>
      <c r="E226" s="42"/>
      <c r="F226" s="42"/>
      <c r="G226" s="42"/>
      <c r="H226" s="46"/>
      <c r="I226" s="42"/>
      <c r="J226" s="42"/>
      <c r="K226" s="42"/>
      <c r="L226" s="42"/>
      <c r="M226" s="42"/>
      <c r="N226" s="42"/>
      <c r="O226" s="42"/>
      <c r="P226" s="42"/>
      <c r="Q226" s="42"/>
      <c r="R226" s="42"/>
      <c r="S226" s="42"/>
      <c r="T226" s="42" t="s">
        <v>38</v>
      </c>
      <c r="U226" s="42"/>
      <c r="V226" s="42"/>
      <c r="W226" s="42"/>
      <c r="X226" s="42"/>
      <c r="Y226" s="42"/>
      <c r="Z226" s="42"/>
      <c r="AA226" s="42"/>
      <c r="AB226" s="42"/>
      <c r="AC226" s="42"/>
      <c r="AD226" s="42"/>
      <c r="AE226" s="42"/>
      <c r="AF226" s="42"/>
      <c r="AG226" s="42"/>
      <c r="AH226" s="42"/>
      <c r="AI226" s="42"/>
      <c r="AJ226" s="42"/>
      <c r="AK226" s="42"/>
      <c r="AL226" s="42"/>
      <c r="AM226" s="42"/>
      <c r="AN226" s="42"/>
      <c r="AO226" s="42"/>
      <c r="AP226" s="42"/>
      <c r="AQ226" s="42"/>
      <c r="AR226" s="63"/>
      <c r="AS226" s="6">
        <f t="shared" si="5"/>
        <v>226</v>
      </c>
    </row>
    <row r="227" spans="1:45" ht="14.4" x14ac:dyDescent="0.3">
      <c r="A227" s="4" t="str">
        <f>IF(HLOOKUP('Outil CCTP JELD-WEN'!$B$5,$AT$1:$CH$248,AS227,FALSE)=0,"",HLOOKUP('Outil CCTP JELD-WEN'!$B$5,$AT$1:$CH$248,AS227,FALSE))</f>
        <v/>
      </c>
      <c r="C227" s="8" t="s">
        <v>255</v>
      </c>
      <c r="D227" s="42"/>
      <c r="E227" s="42"/>
      <c r="F227" s="42"/>
      <c r="G227" s="42"/>
      <c r="H227" s="46"/>
      <c r="I227" s="42"/>
      <c r="J227" s="42"/>
      <c r="K227" s="42"/>
      <c r="L227" s="42"/>
      <c r="M227" s="42"/>
      <c r="N227" s="42"/>
      <c r="O227" s="42"/>
      <c r="P227" s="42"/>
      <c r="Q227" s="42"/>
      <c r="R227" s="42"/>
      <c r="S227" s="42"/>
      <c r="T227" s="42" t="s">
        <v>38</v>
      </c>
      <c r="U227" s="42"/>
      <c r="V227" s="42"/>
      <c r="W227" s="42"/>
      <c r="X227" s="42"/>
      <c r="Y227" s="42"/>
      <c r="Z227" s="42"/>
      <c r="AA227" s="42"/>
      <c r="AB227" s="42"/>
      <c r="AC227" s="42"/>
      <c r="AD227" s="42"/>
      <c r="AE227" s="42"/>
      <c r="AF227" s="42"/>
      <c r="AG227" s="42"/>
      <c r="AH227" s="42"/>
      <c r="AI227" s="42"/>
      <c r="AJ227" s="42"/>
      <c r="AK227" s="42"/>
      <c r="AL227" s="42"/>
      <c r="AM227" s="42"/>
      <c r="AN227" s="42"/>
      <c r="AO227" s="42"/>
      <c r="AP227" s="42"/>
      <c r="AQ227" s="42"/>
      <c r="AR227" s="63"/>
      <c r="AS227" s="6">
        <f t="shared" si="5"/>
        <v>227</v>
      </c>
    </row>
    <row r="228" spans="1:45" ht="14.4" x14ac:dyDescent="0.3">
      <c r="A228" s="4" t="str">
        <f>IF(HLOOKUP('Outil CCTP JELD-WEN'!$B$5,$AT$1:$CH$248,AS228,FALSE)=0,"",HLOOKUP('Outil CCTP JELD-WEN'!$B$5,$AT$1:$CH$248,AS228,FALSE))</f>
        <v/>
      </c>
      <c r="C228" s="8" t="s">
        <v>256</v>
      </c>
      <c r="D228" s="42"/>
      <c r="E228" s="42"/>
      <c r="F228" s="42"/>
      <c r="G228" s="42"/>
      <c r="H228" s="46"/>
      <c r="I228" s="42"/>
      <c r="J228" s="42"/>
      <c r="K228" s="42"/>
      <c r="L228" s="42"/>
      <c r="M228" s="42"/>
      <c r="N228" s="42"/>
      <c r="O228" s="42"/>
      <c r="P228" s="42"/>
      <c r="Q228" s="42"/>
      <c r="R228" s="42"/>
      <c r="S228" s="42"/>
      <c r="T228" s="42" t="s">
        <v>38</v>
      </c>
      <c r="U228" s="42"/>
      <c r="V228" s="42"/>
      <c r="W228" s="42"/>
      <c r="X228" s="42"/>
      <c r="Y228" s="42"/>
      <c r="Z228" s="42"/>
      <c r="AA228" s="42"/>
      <c r="AB228" s="42"/>
      <c r="AC228" s="42"/>
      <c r="AD228" s="42"/>
      <c r="AE228" s="42"/>
      <c r="AF228" s="42"/>
      <c r="AG228" s="42"/>
      <c r="AH228" s="42"/>
      <c r="AI228" s="42"/>
      <c r="AJ228" s="42"/>
      <c r="AK228" s="42"/>
      <c r="AL228" s="42"/>
      <c r="AM228" s="42"/>
      <c r="AN228" s="42"/>
      <c r="AO228" s="42"/>
      <c r="AP228" s="42"/>
      <c r="AQ228" s="42"/>
      <c r="AR228" s="63"/>
      <c r="AS228" s="6">
        <f t="shared" si="5"/>
        <v>228</v>
      </c>
    </row>
    <row r="229" spans="1:45" ht="14.4" x14ac:dyDescent="0.3">
      <c r="A229" s="4" t="str">
        <f>IF(HLOOKUP('Outil CCTP JELD-WEN'!$B$5,$AT$1:$CH$248,AS229,FALSE)=0,"",HLOOKUP('Outil CCTP JELD-WEN'!$B$5,$AT$1:$CH$248,AS229,FALSE))</f>
        <v/>
      </c>
      <c r="C229" s="8" t="s">
        <v>257</v>
      </c>
      <c r="D229" s="42"/>
      <c r="E229" s="42"/>
      <c r="F229" s="42"/>
      <c r="G229" s="42"/>
      <c r="H229" s="46"/>
      <c r="I229" s="42"/>
      <c r="J229" s="42"/>
      <c r="K229" s="42"/>
      <c r="L229" s="42"/>
      <c r="M229" s="42"/>
      <c r="N229" s="42"/>
      <c r="O229" s="42"/>
      <c r="P229" s="42"/>
      <c r="Q229" s="42"/>
      <c r="R229" s="42"/>
      <c r="S229" s="42"/>
      <c r="T229" s="42" t="s">
        <v>38</v>
      </c>
      <c r="U229" s="42"/>
      <c r="V229" s="42"/>
      <c r="W229" s="42"/>
      <c r="X229" s="42"/>
      <c r="Y229" s="42"/>
      <c r="Z229" s="42"/>
      <c r="AA229" s="42"/>
      <c r="AB229" s="42"/>
      <c r="AC229" s="42"/>
      <c r="AD229" s="42"/>
      <c r="AE229" s="42"/>
      <c r="AF229" s="42"/>
      <c r="AG229" s="42"/>
      <c r="AH229" s="42"/>
      <c r="AI229" s="42"/>
      <c r="AJ229" s="42"/>
      <c r="AK229" s="42"/>
      <c r="AL229" s="42"/>
      <c r="AM229" s="42"/>
      <c r="AN229" s="42"/>
      <c r="AO229" s="42"/>
      <c r="AP229" s="42"/>
      <c r="AQ229" s="42"/>
      <c r="AR229" s="63"/>
      <c r="AS229" s="6">
        <f t="shared" si="5"/>
        <v>229</v>
      </c>
    </row>
    <row r="230" spans="1:45" ht="14.4" x14ac:dyDescent="0.3">
      <c r="A230" s="4" t="str">
        <f>IF(HLOOKUP('Outil CCTP JELD-WEN'!$B$5,$AT$1:$CH$248,AS230,FALSE)=0,"",HLOOKUP('Outil CCTP JELD-WEN'!$B$5,$AT$1:$CH$248,AS230,FALSE))</f>
        <v/>
      </c>
      <c r="C230" s="8" t="s">
        <v>258</v>
      </c>
      <c r="D230" s="42"/>
      <c r="E230" s="42"/>
      <c r="F230" s="42"/>
      <c r="G230" s="42"/>
      <c r="H230" s="46"/>
      <c r="I230" s="42"/>
      <c r="J230" s="42"/>
      <c r="K230" s="42"/>
      <c r="L230" s="42"/>
      <c r="M230" s="42"/>
      <c r="N230" s="42"/>
      <c r="O230" s="42"/>
      <c r="P230" s="42"/>
      <c r="Q230" s="42"/>
      <c r="R230" s="42"/>
      <c r="S230" s="42"/>
      <c r="T230" s="42" t="s">
        <v>38</v>
      </c>
      <c r="U230" s="42"/>
      <c r="V230" s="42"/>
      <c r="W230" s="42"/>
      <c r="X230" s="42"/>
      <c r="Y230" s="42"/>
      <c r="Z230" s="42"/>
      <c r="AA230" s="42"/>
      <c r="AB230" s="42"/>
      <c r="AC230" s="42"/>
      <c r="AD230" s="42"/>
      <c r="AE230" s="42"/>
      <c r="AF230" s="42"/>
      <c r="AG230" s="42"/>
      <c r="AH230" s="42"/>
      <c r="AI230" s="42"/>
      <c r="AJ230" s="42"/>
      <c r="AK230" s="42"/>
      <c r="AL230" s="42"/>
      <c r="AM230" s="42"/>
      <c r="AN230" s="42"/>
      <c r="AO230" s="42"/>
      <c r="AP230" s="42"/>
      <c r="AQ230" s="42"/>
      <c r="AR230" s="63"/>
      <c r="AS230" s="6">
        <f t="shared" si="5"/>
        <v>230</v>
      </c>
    </row>
    <row r="231" spans="1:45" ht="14.4" x14ac:dyDescent="0.3">
      <c r="A231" s="4" t="str">
        <f>IF(HLOOKUP('Outil CCTP JELD-WEN'!$B$5,$AT$1:$CH$248,AS231,FALSE)=0,"",HLOOKUP('Outil CCTP JELD-WEN'!$B$5,$AT$1:$CH$248,AS231,FALSE))</f>
        <v/>
      </c>
      <c r="C231" s="8" t="s">
        <v>259</v>
      </c>
      <c r="D231" s="42"/>
      <c r="E231" s="42"/>
      <c r="F231" s="42"/>
      <c r="G231" s="42"/>
      <c r="H231" s="46"/>
      <c r="I231" s="42"/>
      <c r="J231" s="42"/>
      <c r="K231" s="42"/>
      <c r="L231" s="42"/>
      <c r="M231" s="42"/>
      <c r="N231" s="42"/>
      <c r="O231" s="42"/>
      <c r="P231" s="42"/>
      <c r="Q231" s="42"/>
      <c r="R231" s="42"/>
      <c r="S231" s="42"/>
      <c r="T231" s="42" t="s">
        <v>38</v>
      </c>
      <c r="U231" s="42"/>
      <c r="V231" s="42"/>
      <c r="W231" s="42"/>
      <c r="X231" s="42"/>
      <c r="Y231" s="42"/>
      <c r="Z231" s="42"/>
      <c r="AA231" s="42"/>
      <c r="AB231" s="42"/>
      <c r="AC231" s="42"/>
      <c r="AD231" s="42"/>
      <c r="AE231" s="42"/>
      <c r="AF231" s="42"/>
      <c r="AG231" s="42"/>
      <c r="AH231" s="42"/>
      <c r="AI231" s="42"/>
      <c r="AJ231" s="42"/>
      <c r="AK231" s="42"/>
      <c r="AL231" s="42"/>
      <c r="AM231" s="42"/>
      <c r="AN231" s="42"/>
      <c r="AO231" s="42"/>
      <c r="AP231" s="42"/>
      <c r="AQ231" s="42"/>
      <c r="AR231" s="63"/>
      <c r="AS231" s="6">
        <f t="shared" si="5"/>
        <v>231</v>
      </c>
    </row>
    <row r="232" spans="1:45" ht="14.4" x14ac:dyDescent="0.3">
      <c r="A232" s="4" t="str">
        <f>IF(HLOOKUP('Outil CCTP JELD-WEN'!$B$5,$AT$1:$CH$248,AS232,FALSE)=0,"",HLOOKUP('Outil CCTP JELD-WEN'!$B$5,$AT$1:$CH$248,AS232,FALSE))</f>
        <v/>
      </c>
      <c r="C232" s="8" t="s">
        <v>625</v>
      </c>
      <c r="D232" s="42"/>
      <c r="E232" s="42"/>
      <c r="F232" s="42"/>
      <c r="G232" s="42"/>
      <c r="H232" s="46"/>
      <c r="I232" s="42"/>
      <c r="J232" s="42"/>
      <c r="K232" s="42"/>
      <c r="L232" s="42"/>
      <c r="M232" s="42"/>
      <c r="N232" s="42"/>
      <c r="O232" s="42"/>
      <c r="P232" s="42"/>
      <c r="Q232" s="42"/>
      <c r="R232" s="42"/>
      <c r="S232" s="42"/>
      <c r="T232" s="42"/>
      <c r="U232" s="42"/>
      <c r="V232" s="42"/>
      <c r="W232" s="42"/>
      <c r="X232" s="42"/>
      <c r="Y232" s="42"/>
      <c r="Z232" s="42"/>
      <c r="AA232" s="42"/>
      <c r="AB232" s="42"/>
      <c r="AC232" s="42"/>
      <c r="AD232" s="42"/>
      <c r="AE232" s="42"/>
      <c r="AF232" s="42"/>
      <c r="AG232" s="42"/>
      <c r="AH232" s="42"/>
      <c r="AI232" s="42"/>
      <c r="AJ232" s="42"/>
      <c r="AK232" s="42"/>
      <c r="AL232" s="42"/>
      <c r="AM232" s="42"/>
      <c r="AN232" s="42" t="s">
        <v>38</v>
      </c>
      <c r="AO232" s="42"/>
      <c r="AP232" s="42"/>
      <c r="AQ232" s="42"/>
      <c r="AR232" s="63"/>
      <c r="AS232" s="6">
        <f t="shared" si="5"/>
        <v>232</v>
      </c>
    </row>
    <row r="233" spans="1:45" ht="14.4" x14ac:dyDescent="0.3">
      <c r="A233" s="4" t="str">
        <f>IF(HLOOKUP('Outil CCTP JELD-WEN'!$B$5,$AT$1:$CH$248,AS233,FALSE)=0,"",HLOOKUP('Outil CCTP JELD-WEN'!$B$5,$AT$1:$CH$248,AS233,FALSE))</f>
        <v/>
      </c>
      <c r="C233" s="8" t="s">
        <v>626</v>
      </c>
      <c r="D233" s="42"/>
      <c r="E233" s="42"/>
      <c r="F233" s="42"/>
      <c r="G233" s="42"/>
      <c r="H233" s="46"/>
      <c r="I233" s="42"/>
      <c r="J233" s="42"/>
      <c r="K233" s="42"/>
      <c r="L233" s="42"/>
      <c r="M233" s="42"/>
      <c r="N233" s="42"/>
      <c r="O233" s="42"/>
      <c r="P233" s="42"/>
      <c r="Q233" s="42"/>
      <c r="R233" s="42"/>
      <c r="S233" s="42"/>
      <c r="T233" s="42"/>
      <c r="U233" s="42"/>
      <c r="V233" s="42"/>
      <c r="W233" s="42"/>
      <c r="X233" s="42"/>
      <c r="Y233" s="42"/>
      <c r="Z233" s="42"/>
      <c r="AA233" s="42"/>
      <c r="AB233" s="42"/>
      <c r="AC233" s="42"/>
      <c r="AD233" s="42"/>
      <c r="AE233" s="42"/>
      <c r="AF233" s="42"/>
      <c r="AG233" s="42"/>
      <c r="AH233" s="42"/>
      <c r="AI233" s="42"/>
      <c r="AJ233" s="42"/>
      <c r="AK233" s="42"/>
      <c r="AL233" s="42"/>
      <c r="AM233" s="42"/>
      <c r="AN233" s="42"/>
      <c r="AO233" s="42" t="s">
        <v>38</v>
      </c>
      <c r="AP233" s="42"/>
      <c r="AQ233" s="42"/>
      <c r="AR233" s="63"/>
      <c r="AS233" s="6">
        <f t="shared" si="5"/>
        <v>233</v>
      </c>
    </row>
    <row r="234" spans="1:45" ht="14.4" x14ac:dyDescent="0.3">
      <c r="A234" s="4" t="str">
        <f>IF(HLOOKUP('Outil CCTP JELD-WEN'!$B$5,$AT$1:$CH$248,AS234,FALSE)=0,"",HLOOKUP('Outil CCTP JELD-WEN'!$B$5,$AT$1:$CH$248,AS234,FALSE))</f>
        <v/>
      </c>
      <c r="C234" s="8" t="s">
        <v>629</v>
      </c>
      <c r="D234" s="42"/>
      <c r="E234" s="42"/>
      <c r="F234" s="42"/>
      <c r="G234" s="42"/>
      <c r="H234" s="46"/>
      <c r="I234" s="42"/>
      <c r="J234" s="42"/>
      <c r="K234" s="42"/>
      <c r="L234" s="42"/>
      <c r="M234" s="42"/>
      <c r="N234" s="42"/>
      <c r="O234" s="42"/>
      <c r="P234" s="42"/>
      <c r="Q234" s="42"/>
      <c r="R234" s="42"/>
      <c r="S234" s="42"/>
      <c r="T234" s="42"/>
      <c r="U234" s="42"/>
      <c r="V234" s="42"/>
      <c r="W234" s="42"/>
      <c r="X234" s="42"/>
      <c r="Y234" s="42"/>
      <c r="Z234" s="42"/>
      <c r="AA234" s="42"/>
      <c r="AB234" s="42"/>
      <c r="AC234" s="42"/>
      <c r="AD234" s="42"/>
      <c r="AE234" s="42"/>
      <c r="AF234" s="42"/>
      <c r="AG234" s="42"/>
      <c r="AH234" s="42"/>
      <c r="AI234" s="42"/>
      <c r="AJ234" s="42"/>
      <c r="AK234" s="42"/>
      <c r="AL234" s="42"/>
      <c r="AM234" s="42"/>
      <c r="AN234" s="42"/>
      <c r="AO234" s="42"/>
      <c r="AP234" s="42" t="s">
        <v>38</v>
      </c>
      <c r="AQ234" s="42"/>
      <c r="AR234" s="63"/>
      <c r="AS234" s="6">
        <f t="shared" si="5"/>
        <v>234</v>
      </c>
    </row>
    <row r="235" spans="1:45" ht="14.4" x14ac:dyDescent="0.3">
      <c r="A235" s="4" t="str">
        <f>IF(HLOOKUP('Outil CCTP JELD-WEN'!$B$5,$AT$1:$CH$248,AS235,FALSE)=0,"",HLOOKUP('Outil CCTP JELD-WEN'!$B$5,$AT$1:$CH$248,AS235,FALSE))</f>
        <v/>
      </c>
      <c r="C235" s="8" t="s">
        <v>632</v>
      </c>
      <c r="D235" s="42"/>
      <c r="E235" s="42"/>
      <c r="F235" s="42"/>
      <c r="G235" s="42"/>
      <c r="H235" s="46"/>
      <c r="I235" s="42"/>
      <c r="J235" s="42"/>
      <c r="K235" s="42"/>
      <c r="L235" s="42"/>
      <c r="M235" s="42"/>
      <c r="N235" s="42"/>
      <c r="O235" s="42"/>
      <c r="P235" s="42"/>
      <c r="Q235" s="42"/>
      <c r="R235" s="42"/>
      <c r="S235" s="42"/>
      <c r="T235" s="42"/>
      <c r="U235" s="42"/>
      <c r="V235" s="42"/>
      <c r="W235" s="42"/>
      <c r="X235" s="42"/>
      <c r="Y235" s="42"/>
      <c r="Z235" s="42"/>
      <c r="AA235" s="42"/>
      <c r="AB235" s="42"/>
      <c r="AC235" s="42"/>
      <c r="AD235" s="42"/>
      <c r="AE235" s="42"/>
      <c r="AF235" s="42"/>
      <c r="AG235" s="42"/>
      <c r="AH235" s="42"/>
      <c r="AI235" s="42"/>
      <c r="AJ235" s="42"/>
      <c r="AK235" s="42"/>
      <c r="AL235" s="42"/>
      <c r="AM235" s="42"/>
      <c r="AN235" s="42"/>
      <c r="AO235" s="42"/>
      <c r="AP235" s="42" t="s">
        <v>38</v>
      </c>
      <c r="AQ235" s="42"/>
      <c r="AR235" s="63"/>
      <c r="AS235" s="6">
        <f t="shared" si="5"/>
        <v>235</v>
      </c>
    </row>
    <row r="236" spans="1:45" ht="14.4" x14ac:dyDescent="0.3">
      <c r="A236" s="4" t="str">
        <f>IF(HLOOKUP('Outil CCTP JELD-WEN'!$B$5,$AT$1:$CH$248,AS236,FALSE)=0,"",HLOOKUP('Outil CCTP JELD-WEN'!$B$5,$AT$1:$CH$248,AS236,FALSE))</f>
        <v/>
      </c>
      <c r="C236" s="8" t="s">
        <v>633</v>
      </c>
      <c r="D236" s="42"/>
      <c r="E236" s="42"/>
      <c r="F236" s="42"/>
      <c r="G236" s="42"/>
      <c r="H236" s="46"/>
      <c r="I236" s="42"/>
      <c r="J236" s="42"/>
      <c r="K236" s="42"/>
      <c r="L236" s="42"/>
      <c r="M236" s="42"/>
      <c r="N236" s="42"/>
      <c r="O236" s="42"/>
      <c r="P236" s="42"/>
      <c r="Q236" s="42"/>
      <c r="R236" s="42"/>
      <c r="S236" s="42"/>
      <c r="T236" s="42"/>
      <c r="U236" s="42"/>
      <c r="V236" s="42"/>
      <c r="W236" s="42"/>
      <c r="X236" s="42"/>
      <c r="Y236" s="42"/>
      <c r="Z236" s="42"/>
      <c r="AA236" s="42"/>
      <c r="AB236" s="42"/>
      <c r="AC236" s="42"/>
      <c r="AD236" s="42"/>
      <c r="AE236" s="42"/>
      <c r="AF236" s="42"/>
      <c r="AG236" s="42"/>
      <c r="AH236" s="42"/>
      <c r="AI236" s="42"/>
      <c r="AJ236" s="42"/>
      <c r="AK236" s="42"/>
      <c r="AL236" s="42"/>
      <c r="AM236" s="42"/>
      <c r="AN236" s="42"/>
      <c r="AO236" s="42"/>
      <c r="AP236" s="42" t="s">
        <v>38</v>
      </c>
      <c r="AQ236" s="42"/>
      <c r="AR236" s="63"/>
      <c r="AS236" s="6">
        <f t="shared" si="5"/>
        <v>236</v>
      </c>
    </row>
    <row r="237" spans="1:45" ht="14.4" x14ac:dyDescent="0.3">
      <c r="A237" s="4" t="str">
        <f>IF(HLOOKUP('Outil CCTP JELD-WEN'!$B$5,$AT$1:$CH$248,AS237,FALSE)=0,"",HLOOKUP('Outil CCTP JELD-WEN'!$B$5,$AT$1:$CH$248,AS237,FALSE))</f>
        <v/>
      </c>
      <c r="C237" s="8" t="s">
        <v>635</v>
      </c>
      <c r="D237" s="42"/>
      <c r="E237" s="42"/>
      <c r="F237" s="42"/>
      <c r="G237" s="42"/>
      <c r="H237" s="46"/>
      <c r="I237" s="42"/>
      <c r="J237" s="42"/>
      <c r="K237" s="42"/>
      <c r="L237" s="42"/>
      <c r="M237" s="42"/>
      <c r="N237" s="42"/>
      <c r="O237" s="42"/>
      <c r="P237" s="42"/>
      <c r="Q237" s="42"/>
      <c r="R237" s="42"/>
      <c r="S237" s="42"/>
      <c r="T237" s="42"/>
      <c r="U237" s="42"/>
      <c r="V237" s="42"/>
      <c r="W237" s="42"/>
      <c r="X237" s="42"/>
      <c r="Y237" s="42"/>
      <c r="Z237" s="42"/>
      <c r="AA237" s="42"/>
      <c r="AB237" s="42"/>
      <c r="AC237" s="42"/>
      <c r="AD237" s="42"/>
      <c r="AE237" s="42"/>
      <c r="AF237" s="42"/>
      <c r="AG237" s="42"/>
      <c r="AH237" s="42"/>
      <c r="AI237" s="42"/>
      <c r="AJ237" s="42"/>
      <c r="AK237" s="42"/>
      <c r="AL237" s="42"/>
      <c r="AM237" s="42"/>
      <c r="AN237" s="42"/>
      <c r="AO237" s="42"/>
      <c r="AP237" s="42" t="s">
        <v>38</v>
      </c>
      <c r="AQ237" s="42"/>
      <c r="AR237" s="63"/>
      <c r="AS237" s="6">
        <f t="shared" si="5"/>
        <v>237</v>
      </c>
    </row>
    <row r="238" spans="1:45" ht="14.4" x14ac:dyDescent="0.3">
      <c r="A238" s="4" t="str">
        <f>IF(HLOOKUP('Outil CCTP JELD-WEN'!$B$5,$AT$1:$CH$248,AS238,FALSE)=0,"",HLOOKUP('Outil CCTP JELD-WEN'!$B$5,$AT$1:$CH$248,AS238,FALSE))</f>
        <v/>
      </c>
      <c r="C238" s="8" t="s">
        <v>637</v>
      </c>
      <c r="D238" s="42"/>
      <c r="E238" s="42"/>
      <c r="F238" s="42"/>
      <c r="G238" s="42"/>
      <c r="H238" s="46"/>
      <c r="I238" s="42"/>
      <c r="J238" s="42"/>
      <c r="K238" s="42"/>
      <c r="L238" s="42"/>
      <c r="M238" s="42"/>
      <c r="N238" s="42"/>
      <c r="O238" s="42"/>
      <c r="P238" s="42"/>
      <c r="Q238" s="42"/>
      <c r="R238" s="42"/>
      <c r="S238" s="42"/>
      <c r="T238" s="42"/>
      <c r="U238" s="42"/>
      <c r="V238" s="42"/>
      <c r="W238" s="42"/>
      <c r="X238" s="42"/>
      <c r="Y238" s="42"/>
      <c r="Z238" s="42"/>
      <c r="AA238" s="42"/>
      <c r="AB238" s="42"/>
      <c r="AC238" s="42"/>
      <c r="AD238" s="42"/>
      <c r="AE238" s="42"/>
      <c r="AF238" s="42"/>
      <c r="AG238" s="42"/>
      <c r="AH238" s="42"/>
      <c r="AI238" s="42"/>
      <c r="AJ238" s="42"/>
      <c r="AK238" s="42"/>
      <c r="AL238" s="42"/>
      <c r="AM238" s="42"/>
      <c r="AN238" s="42"/>
      <c r="AO238" s="42"/>
      <c r="AP238" s="42" t="s">
        <v>38</v>
      </c>
      <c r="AQ238" s="42"/>
      <c r="AR238" s="63"/>
      <c r="AS238" s="6">
        <f t="shared" si="5"/>
        <v>238</v>
      </c>
    </row>
    <row r="239" spans="1:45" ht="14.4" x14ac:dyDescent="0.3">
      <c r="A239" s="4" t="str">
        <f>IF(HLOOKUP('Outil CCTP JELD-WEN'!$B$5,$AT$1:$CH$248,AS239,FALSE)=0,"",HLOOKUP('Outil CCTP JELD-WEN'!$B$5,$AT$1:$CH$248,AS239,FALSE))</f>
        <v/>
      </c>
      <c r="C239" s="8" t="s">
        <v>639</v>
      </c>
      <c r="D239" s="42"/>
      <c r="E239" s="42"/>
      <c r="F239" s="42"/>
      <c r="G239" s="42"/>
      <c r="H239" s="46"/>
      <c r="I239" s="42"/>
      <c r="J239" s="42"/>
      <c r="K239" s="42"/>
      <c r="L239" s="42"/>
      <c r="M239" s="42"/>
      <c r="N239" s="42"/>
      <c r="O239" s="42"/>
      <c r="P239" s="42"/>
      <c r="Q239" s="42"/>
      <c r="R239" s="42"/>
      <c r="S239" s="42"/>
      <c r="T239" s="42"/>
      <c r="U239" s="42"/>
      <c r="V239" s="42"/>
      <c r="W239" s="42"/>
      <c r="X239" s="42"/>
      <c r="Y239" s="42"/>
      <c r="Z239" s="42"/>
      <c r="AA239" s="42"/>
      <c r="AB239" s="42"/>
      <c r="AC239" s="42"/>
      <c r="AD239" s="42"/>
      <c r="AE239" s="42"/>
      <c r="AF239" s="42"/>
      <c r="AG239" s="42"/>
      <c r="AH239" s="42"/>
      <c r="AI239" s="42"/>
      <c r="AJ239" s="42"/>
      <c r="AK239" s="42"/>
      <c r="AL239" s="42"/>
      <c r="AM239" s="42"/>
      <c r="AN239" s="42"/>
      <c r="AO239" s="42"/>
      <c r="AP239" s="42" t="s">
        <v>38</v>
      </c>
      <c r="AQ239" s="42"/>
      <c r="AR239" s="63"/>
      <c r="AS239" s="6">
        <f t="shared" si="5"/>
        <v>239</v>
      </c>
    </row>
    <row r="240" spans="1:45" ht="14.4" x14ac:dyDescent="0.3">
      <c r="A240" s="4" t="str">
        <f>IF(HLOOKUP('Outil CCTP JELD-WEN'!$B$5,$AT$1:$CH$248,AS240,FALSE)=0,"",HLOOKUP('Outil CCTP JELD-WEN'!$B$5,$AT$1:$CH$248,AS240,FALSE))</f>
        <v/>
      </c>
      <c r="C240" s="8" t="s">
        <v>641</v>
      </c>
      <c r="D240" s="42"/>
      <c r="E240" s="42"/>
      <c r="F240" s="42"/>
      <c r="G240" s="42"/>
      <c r="H240" s="46"/>
      <c r="I240" s="42"/>
      <c r="J240" s="42"/>
      <c r="K240" s="42"/>
      <c r="L240" s="42"/>
      <c r="M240" s="42"/>
      <c r="N240" s="42"/>
      <c r="O240" s="42"/>
      <c r="P240" s="42"/>
      <c r="Q240" s="42"/>
      <c r="R240" s="42"/>
      <c r="S240" s="42"/>
      <c r="T240" s="42"/>
      <c r="U240" s="42"/>
      <c r="V240" s="42"/>
      <c r="W240" s="42"/>
      <c r="X240" s="42"/>
      <c r="Y240" s="42"/>
      <c r="Z240" s="42"/>
      <c r="AA240" s="42"/>
      <c r="AB240" s="42"/>
      <c r="AC240" s="42"/>
      <c r="AD240" s="42"/>
      <c r="AE240" s="42"/>
      <c r="AF240" s="42"/>
      <c r="AG240" s="42"/>
      <c r="AH240" s="42"/>
      <c r="AI240" s="42"/>
      <c r="AJ240" s="42"/>
      <c r="AK240" s="42"/>
      <c r="AL240" s="42"/>
      <c r="AM240" s="42"/>
      <c r="AN240" s="42"/>
      <c r="AO240" s="42"/>
      <c r="AP240" s="42"/>
      <c r="AQ240" s="42" t="s">
        <v>38</v>
      </c>
      <c r="AR240" s="63"/>
      <c r="AS240" s="6">
        <f t="shared" si="5"/>
        <v>240</v>
      </c>
    </row>
    <row r="241" spans="1:45" ht="14.4" x14ac:dyDescent="0.3">
      <c r="A241" s="4" t="str">
        <f>IF(HLOOKUP('Outil CCTP JELD-WEN'!$B$5,$AT$1:$CH$248,AS241,FALSE)=0,"",HLOOKUP('Outil CCTP JELD-WEN'!$B$5,$AT$1:$CH$248,AS241,FALSE))</f>
        <v/>
      </c>
      <c r="C241" s="8" t="s">
        <v>642</v>
      </c>
      <c r="D241" s="42"/>
      <c r="E241" s="42"/>
      <c r="F241" s="42"/>
      <c r="G241" s="42"/>
      <c r="H241" s="46"/>
      <c r="I241" s="42"/>
      <c r="J241" s="42"/>
      <c r="K241" s="42"/>
      <c r="L241" s="42"/>
      <c r="M241" s="42"/>
      <c r="N241" s="42"/>
      <c r="O241" s="42"/>
      <c r="P241" s="42"/>
      <c r="Q241" s="42"/>
      <c r="R241" s="42"/>
      <c r="S241" s="42"/>
      <c r="T241" s="42"/>
      <c r="U241" s="42"/>
      <c r="V241" s="42"/>
      <c r="W241" s="42"/>
      <c r="X241" s="42"/>
      <c r="Y241" s="42"/>
      <c r="Z241" s="42"/>
      <c r="AA241" s="42"/>
      <c r="AB241" s="42"/>
      <c r="AC241" s="42"/>
      <c r="AD241" s="42"/>
      <c r="AE241" s="42"/>
      <c r="AF241" s="42"/>
      <c r="AG241" s="42"/>
      <c r="AH241" s="42"/>
      <c r="AI241" s="42"/>
      <c r="AJ241" s="42"/>
      <c r="AK241" s="42"/>
      <c r="AL241" s="42"/>
      <c r="AM241" s="42"/>
      <c r="AN241" s="42"/>
      <c r="AO241" s="42"/>
      <c r="AP241" s="42"/>
      <c r="AQ241" s="42" t="s">
        <v>38</v>
      </c>
      <c r="AR241" s="63"/>
      <c r="AS241" s="6">
        <f t="shared" si="5"/>
        <v>241</v>
      </c>
    </row>
    <row r="242" spans="1:45" ht="14.4" x14ac:dyDescent="0.3">
      <c r="A242" s="4" t="str">
        <f>IF(HLOOKUP('Outil CCTP JELD-WEN'!$B$5,$AT$1:$CH$248,AS242,FALSE)=0,"",HLOOKUP('Outil CCTP JELD-WEN'!$B$5,$AT$1:$CH$248,AS242,FALSE))</f>
        <v/>
      </c>
      <c r="C242" s="8" t="s">
        <v>643</v>
      </c>
      <c r="D242" s="42"/>
      <c r="E242" s="42"/>
      <c r="F242" s="42"/>
      <c r="G242" s="42"/>
      <c r="H242" s="46"/>
      <c r="I242" s="42"/>
      <c r="J242" s="42"/>
      <c r="K242" s="42"/>
      <c r="L242" s="42"/>
      <c r="M242" s="42"/>
      <c r="N242" s="42"/>
      <c r="O242" s="42"/>
      <c r="P242" s="42"/>
      <c r="Q242" s="42"/>
      <c r="R242" s="42"/>
      <c r="S242" s="42"/>
      <c r="T242" s="42"/>
      <c r="U242" s="42"/>
      <c r="V242" s="42"/>
      <c r="W242" s="42"/>
      <c r="X242" s="42"/>
      <c r="Y242" s="42"/>
      <c r="Z242" s="42"/>
      <c r="AA242" s="42"/>
      <c r="AB242" s="42"/>
      <c r="AC242" s="42"/>
      <c r="AD242" s="42"/>
      <c r="AE242" s="42"/>
      <c r="AF242" s="42"/>
      <c r="AG242" s="42"/>
      <c r="AH242" s="42"/>
      <c r="AI242" s="42"/>
      <c r="AJ242" s="42"/>
      <c r="AK242" s="42"/>
      <c r="AL242" s="42"/>
      <c r="AM242" s="42"/>
      <c r="AN242" s="42"/>
      <c r="AO242" s="42"/>
      <c r="AP242" s="42"/>
      <c r="AQ242" s="42" t="s">
        <v>38</v>
      </c>
      <c r="AR242" s="63"/>
      <c r="AS242" s="6">
        <f t="shared" si="5"/>
        <v>242</v>
      </c>
    </row>
    <row r="243" spans="1:45" ht="14.4" x14ac:dyDescent="0.3">
      <c r="A243" s="4" t="str">
        <f>IF(HLOOKUP('Outil CCTP JELD-WEN'!$B$5,$AT$1:$CH$248,AS243,FALSE)=0,"",HLOOKUP('Outil CCTP JELD-WEN'!$B$5,$AT$1:$CH$248,AS243,FALSE))</f>
        <v/>
      </c>
      <c r="C243" s="8" t="s">
        <v>644</v>
      </c>
      <c r="D243" s="42"/>
      <c r="E243" s="42"/>
      <c r="F243" s="42"/>
      <c r="G243" s="42"/>
      <c r="H243" s="46"/>
      <c r="I243" s="42"/>
      <c r="J243" s="42"/>
      <c r="K243" s="42"/>
      <c r="L243" s="42"/>
      <c r="M243" s="42"/>
      <c r="N243" s="42"/>
      <c r="O243" s="42"/>
      <c r="P243" s="42"/>
      <c r="Q243" s="42"/>
      <c r="R243" s="42"/>
      <c r="S243" s="42"/>
      <c r="T243" s="42"/>
      <c r="U243" s="42"/>
      <c r="V243" s="42"/>
      <c r="W243" s="42"/>
      <c r="X243" s="42"/>
      <c r="Y243" s="42"/>
      <c r="Z243" s="42"/>
      <c r="AA243" s="42"/>
      <c r="AB243" s="42"/>
      <c r="AC243" s="42"/>
      <c r="AD243" s="42"/>
      <c r="AE243" s="42"/>
      <c r="AF243" s="42"/>
      <c r="AG243" s="42"/>
      <c r="AH243" s="42"/>
      <c r="AI243" s="42"/>
      <c r="AJ243" s="42"/>
      <c r="AK243" s="42"/>
      <c r="AL243" s="42"/>
      <c r="AM243" s="42"/>
      <c r="AN243" s="42"/>
      <c r="AO243" s="42"/>
      <c r="AP243" s="42"/>
      <c r="AQ243" s="42" t="s">
        <v>38</v>
      </c>
      <c r="AR243" s="63"/>
      <c r="AS243" s="6">
        <f t="shared" si="5"/>
        <v>243</v>
      </c>
    </row>
    <row r="244" spans="1:45" ht="14.4" x14ac:dyDescent="0.3">
      <c r="A244" s="4" t="str">
        <f>IF(HLOOKUP('Outil CCTP JELD-WEN'!$B$5,$AT$1:$CH$248,AS244,FALSE)=0,"",HLOOKUP('Outil CCTP JELD-WEN'!$B$5,$AT$1:$CH$248,AS244,FALSE))</f>
        <v/>
      </c>
      <c r="C244" s="8" t="s">
        <v>647</v>
      </c>
      <c r="D244" s="42"/>
      <c r="E244" s="42"/>
      <c r="F244" s="42"/>
      <c r="G244" s="42"/>
      <c r="H244" s="46"/>
      <c r="I244" s="42"/>
      <c r="J244" s="42"/>
      <c r="K244" s="42"/>
      <c r="L244" s="42"/>
      <c r="M244" s="42"/>
      <c r="N244" s="42"/>
      <c r="O244" s="42"/>
      <c r="P244" s="42"/>
      <c r="Q244" s="42"/>
      <c r="R244" s="42"/>
      <c r="S244" s="42"/>
      <c r="T244" s="42"/>
      <c r="U244" s="42"/>
      <c r="V244" s="42"/>
      <c r="W244" s="42"/>
      <c r="X244" s="42"/>
      <c r="Y244" s="42"/>
      <c r="Z244" s="42"/>
      <c r="AA244" s="42"/>
      <c r="AB244" s="42"/>
      <c r="AC244" s="42"/>
      <c r="AD244" s="42"/>
      <c r="AE244" s="42"/>
      <c r="AF244" s="42"/>
      <c r="AG244" s="42"/>
      <c r="AH244" s="42"/>
      <c r="AI244" s="42"/>
      <c r="AJ244" s="42"/>
      <c r="AK244" s="42"/>
      <c r="AL244" s="42"/>
      <c r="AM244" s="42"/>
      <c r="AN244" s="42"/>
      <c r="AO244" s="42"/>
      <c r="AP244" s="42"/>
      <c r="AQ244" s="42" t="s">
        <v>38</v>
      </c>
      <c r="AR244" s="63"/>
      <c r="AS244" s="6">
        <f t="shared" si="5"/>
        <v>244</v>
      </c>
    </row>
    <row r="245" spans="1:45" ht="14.4" x14ac:dyDescent="0.3">
      <c r="A245" s="4" t="str">
        <f>IF(HLOOKUP('Outil CCTP JELD-WEN'!$B$5,$AT$1:$CH$248,AS245,FALSE)=0,"",HLOOKUP('Outil CCTP JELD-WEN'!$B$5,$AT$1:$CH$248,AS245,FALSE))</f>
        <v/>
      </c>
      <c r="C245" s="8" t="s">
        <v>650</v>
      </c>
      <c r="D245" s="42"/>
      <c r="E245" s="42"/>
      <c r="F245" s="42"/>
      <c r="G245" s="42"/>
      <c r="H245" s="46"/>
      <c r="I245" s="42"/>
      <c r="J245" s="42"/>
      <c r="K245" s="42"/>
      <c r="L245" s="42"/>
      <c r="M245" s="42"/>
      <c r="N245" s="42"/>
      <c r="O245" s="42"/>
      <c r="P245" s="42"/>
      <c r="Q245" s="42"/>
      <c r="R245" s="42"/>
      <c r="S245" s="42"/>
      <c r="T245" s="42"/>
      <c r="U245" s="42"/>
      <c r="V245" s="42"/>
      <c r="W245" s="42"/>
      <c r="X245" s="42"/>
      <c r="Y245" s="42"/>
      <c r="Z245" s="42"/>
      <c r="AA245" s="42"/>
      <c r="AB245" s="42"/>
      <c r="AC245" s="42"/>
      <c r="AD245" s="42"/>
      <c r="AE245" s="42"/>
      <c r="AF245" s="42"/>
      <c r="AG245" s="42"/>
      <c r="AH245" s="42"/>
      <c r="AI245" s="42"/>
      <c r="AJ245" s="42"/>
      <c r="AK245" s="42"/>
      <c r="AL245" s="42"/>
      <c r="AM245" s="42"/>
      <c r="AN245" s="42"/>
      <c r="AO245" s="42"/>
      <c r="AP245" s="42"/>
      <c r="AQ245" s="42" t="s">
        <v>38</v>
      </c>
      <c r="AR245" s="63"/>
      <c r="AS245" s="6">
        <f t="shared" si="5"/>
        <v>245</v>
      </c>
    </row>
    <row r="246" spans="1:45" ht="14.4" x14ac:dyDescent="0.3">
      <c r="A246" s="4" t="str">
        <f>IF(HLOOKUP('Outil CCTP JELD-WEN'!$B$5,$AT$1:$CH$248,AS246,FALSE)=0,"",HLOOKUP('Outil CCTP JELD-WEN'!$B$5,$AT$1:$CH$248,AS246,FALSE))</f>
        <v/>
      </c>
      <c r="C246" s="8" t="s">
        <v>651</v>
      </c>
      <c r="D246" s="42"/>
      <c r="E246" s="42"/>
      <c r="F246" s="42"/>
      <c r="G246" s="42"/>
      <c r="H246" s="46"/>
      <c r="I246" s="42"/>
      <c r="J246" s="42"/>
      <c r="K246" s="42"/>
      <c r="L246" s="42"/>
      <c r="M246" s="42"/>
      <c r="N246" s="42"/>
      <c r="O246" s="42"/>
      <c r="P246" s="42"/>
      <c r="Q246" s="42"/>
      <c r="R246" s="42"/>
      <c r="S246" s="42"/>
      <c r="T246" s="42"/>
      <c r="U246" s="42"/>
      <c r="V246" s="42"/>
      <c r="W246" s="42"/>
      <c r="X246" s="42"/>
      <c r="Y246" s="42"/>
      <c r="Z246" s="42"/>
      <c r="AA246" s="42"/>
      <c r="AB246" s="42"/>
      <c r="AC246" s="42"/>
      <c r="AD246" s="42"/>
      <c r="AE246" s="42"/>
      <c r="AF246" s="42"/>
      <c r="AG246" s="42"/>
      <c r="AH246" s="42"/>
      <c r="AI246" s="42"/>
      <c r="AJ246" s="42"/>
      <c r="AK246" s="42"/>
      <c r="AL246" s="42"/>
      <c r="AM246" s="42"/>
      <c r="AN246" s="42"/>
      <c r="AO246" s="42"/>
      <c r="AP246" s="42"/>
      <c r="AQ246" s="42" t="s">
        <v>38</v>
      </c>
      <c r="AR246" s="63"/>
      <c r="AS246" s="6">
        <f t="shared" si="5"/>
        <v>246</v>
      </c>
    </row>
    <row r="247" spans="1:45" ht="14.4" x14ac:dyDescent="0.3">
      <c r="A247" s="4" t="str">
        <f>IF(HLOOKUP('Outil CCTP JELD-WEN'!$B$5,$AT$1:$CH$248,AS247,FALSE)=0,"",HLOOKUP('Outil CCTP JELD-WEN'!$B$5,$AT$1:$CH$248,AS247,FALSE))</f>
        <v/>
      </c>
      <c r="C247" s="8" t="s">
        <v>660</v>
      </c>
      <c r="D247" s="42"/>
      <c r="E247" s="42"/>
      <c r="F247" s="42"/>
      <c r="G247" s="42"/>
      <c r="H247" s="46"/>
      <c r="I247" s="42"/>
      <c r="J247" s="42"/>
      <c r="K247" s="42"/>
      <c r="L247" s="42"/>
      <c r="M247" s="42"/>
      <c r="N247" s="42"/>
      <c r="O247" s="42"/>
      <c r="P247" s="42"/>
      <c r="Q247" s="42"/>
      <c r="R247" s="42"/>
      <c r="S247" s="42"/>
      <c r="T247" s="42"/>
      <c r="U247" s="42"/>
      <c r="V247" s="42"/>
      <c r="W247" s="42"/>
      <c r="X247" s="42"/>
      <c r="Y247" s="42"/>
      <c r="Z247" s="42"/>
      <c r="AA247" s="42"/>
      <c r="AB247" s="42"/>
      <c r="AC247" s="42"/>
      <c r="AD247" s="42"/>
      <c r="AE247" s="42"/>
      <c r="AF247" s="42"/>
      <c r="AG247" s="42"/>
      <c r="AH247" s="42"/>
      <c r="AI247" s="42"/>
      <c r="AJ247" s="42"/>
      <c r="AK247" s="42"/>
      <c r="AL247" s="42"/>
      <c r="AM247" s="42"/>
      <c r="AN247" s="42"/>
      <c r="AO247" s="42"/>
      <c r="AP247" s="42"/>
      <c r="AQ247" s="42" t="s">
        <v>38</v>
      </c>
      <c r="AR247" s="63"/>
      <c r="AS247" s="6">
        <f t="shared" si="5"/>
        <v>247</v>
      </c>
    </row>
    <row r="248" spans="1:45" ht="14.4" x14ac:dyDescent="0.3">
      <c r="A248" s="4" t="str">
        <f>IF(HLOOKUP('Outil CCTP JELD-WEN'!$B$5,$AT$1:$CH$248,AS248,FALSE)=0,"",HLOOKUP('Outil CCTP JELD-WEN'!$B$5,$AT$1:$CH$248,AS248,FALSE))</f>
        <v/>
      </c>
      <c r="C248" s="57"/>
      <c r="D248" s="58"/>
      <c r="E248" s="58"/>
      <c r="F248" s="58"/>
      <c r="G248" s="58"/>
      <c r="H248" s="59"/>
      <c r="I248" s="58"/>
      <c r="J248" s="58"/>
      <c r="K248" s="58"/>
      <c r="L248" s="58"/>
      <c r="M248" s="58"/>
      <c r="N248" s="58"/>
      <c r="O248" s="58"/>
      <c r="P248" s="58"/>
      <c r="Q248" s="58"/>
      <c r="R248" s="58"/>
      <c r="S248" s="58"/>
      <c r="T248" s="58"/>
      <c r="U248" s="58"/>
      <c r="V248" s="58"/>
      <c r="W248" s="58"/>
      <c r="X248" s="58"/>
      <c r="Y248" s="58"/>
      <c r="Z248" s="58"/>
      <c r="AA248" s="58"/>
      <c r="AB248" s="58"/>
      <c r="AC248" s="58"/>
      <c r="AD248" s="58"/>
      <c r="AE248" s="58"/>
      <c r="AF248" s="58"/>
      <c r="AG248" s="58"/>
      <c r="AH248" s="58"/>
      <c r="AI248" s="58"/>
      <c r="AJ248" s="58"/>
      <c r="AK248" s="58"/>
      <c r="AL248" s="58"/>
      <c r="AM248" s="58"/>
      <c r="AN248" s="58"/>
      <c r="AO248" s="58"/>
      <c r="AP248" s="58"/>
      <c r="AQ248" s="58"/>
      <c r="AS248" s="6">
        <f t="shared" si="5"/>
        <v>248</v>
      </c>
    </row>
    <row r="249" spans="1:45" ht="14.4" x14ac:dyDescent="0.3">
      <c r="D249" s="43" t="b">
        <f>'Outil CCTP JELD-WEN'!$B$5=Liste3!D1</f>
        <v>0</v>
      </c>
      <c r="E249" s="43" t="b">
        <f>'Outil CCTP JELD-WEN'!$B$5=Liste3!E1</f>
        <v>0</v>
      </c>
      <c r="F249" s="43" t="b">
        <f>'Outil CCTP JELD-WEN'!$B$5=Liste3!F1</f>
        <v>0</v>
      </c>
      <c r="G249" s="43" t="b">
        <f>'Outil CCTP JELD-WEN'!$B$5=Liste3!G1</f>
        <v>0</v>
      </c>
      <c r="H249" s="47" t="b">
        <f>'Outil CCTP JELD-WEN'!$B$5=Liste3!H1</f>
        <v>0</v>
      </c>
      <c r="I249" s="43" t="b">
        <f>'Outil CCTP JELD-WEN'!$B$5=Liste3!I1</f>
        <v>0</v>
      </c>
      <c r="J249" s="43" t="b">
        <f>'Outil CCTP JELD-WEN'!$B$5=Liste3!J1</f>
        <v>0</v>
      </c>
      <c r="K249" s="43" t="b">
        <f>'Outil CCTP JELD-WEN'!$B$5=Liste3!K1</f>
        <v>0</v>
      </c>
      <c r="L249" s="43" t="b">
        <f>'Outil CCTP JELD-WEN'!$B$5=Liste3!L1</f>
        <v>0</v>
      </c>
      <c r="M249" s="43" t="b">
        <f>'Outil CCTP JELD-WEN'!$B$5=Liste3!M1</f>
        <v>0</v>
      </c>
      <c r="N249" s="43" t="b">
        <f>'Outil CCTP JELD-WEN'!$B$5=Liste3!N1</f>
        <v>0</v>
      </c>
      <c r="O249" s="43" t="b">
        <f>'Outil CCTP JELD-WEN'!$B$5=Liste3!O1</f>
        <v>0</v>
      </c>
      <c r="P249" s="43" t="b">
        <f>'Outil CCTP JELD-WEN'!$B$5=Liste3!P1</f>
        <v>0</v>
      </c>
      <c r="Q249" s="43" t="b">
        <f>'Outil CCTP JELD-WEN'!$B$5=Liste3!Q1</f>
        <v>0</v>
      </c>
      <c r="R249" s="43" t="b">
        <f>'Outil CCTP JELD-WEN'!$B$5=Liste3!R1</f>
        <v>0</v>
      </c>
      <c r="S249" s="43" t="b">
        <f>'Outil CCTP JELD-WEN'!$B$5=Liste3!S1</f>
        <v>0</v>
      </c>
      <c r="T249" s="43" t="b">
        <f>'Outil CCTP JELD-WEN'!$B$5=Liste3!T1</f>
        <v>0</v>
      </c>
      <c r="U249" s="43" t="b">
        <f>'Outil CCTP JELD-WEN'!$B$5=Liste3!U1</f>
        <v>0</v>
      </c>
      <c r="V249" s="43" t="b">
        <f>'Outil CCTP JELD-WEN'!$B$5=Liste3!V1</f>
        <v>0</v>
      </c>
      <c r="W249" s="43" t="b">
        <f>'Outil CCTP JELD-WEN'!$B$5=Liste3!W1</f>
        <v>0</v>
      </c>
      <c r="X249" s="43" t="b">
        <f>'Outil CCTP JELD-WEN'!$B$5=Liste3!X1</f>
        <v>0</v>
      </c>
      <c r="Y249" s="43" t="b">
        <f>'Outil CCTP JELD-WEN'!$B$5=Liste3!Y1</f>
        <v>0</v>
      </c>
      <c r="Z249" s="43" t="b">
        <f>'Outil CCTP JELD-WEN'!$B$5=Liste3!Z1</f>
        <v>0</v>
      </c>
      <c r="AA249" s="43" t="b">
        <f>'Outil CCTP JELD-WEN'!$B$5=Liste3!AA1</f>
        <v>0</v>
      </c>
      <c r="AB249" s="43" t="b">
        <f>'Outil CCTP JELD-WEN'!$B$5=Liste3!AB1</f>
        <v>0</v>
      </c>
      <c r="AC249" s="43" t="b">
        <f>'Outil CCTP JELD-WEN'!$B$5=Liste3!AC1</f>
        <v>0</v>
      </c>
      <c r="AD249" s="43" t="b">
        <f>'Outil CCTP JELD-WEN'!$B$5=Liste3!AD1</f>
        <v>0</v>
      </c>
      <c r="AE249" s="43" t="b">
        <f>'Outil CCTP JELD-WEN'!$B$5=Liste3!AE1</f>
        <v>0</v>
      </c>
      <c r="AF249" s="43" t="b">
        <f>'Outil CCTP JELD-WEN'!$B$5=Liste3!AF1</f>
        <v>0</v>
      </c>
      <c r="AG249" s="43" t="b">
        <f>'Outil CCTP JELD-WEN'!$B$5=Liste3!AG1</f>
        <v>0</v>
      </c>
      <c r="AH249" s="43" t="b">
        <f>'Outil CCTP JELD-WEN'!$B$5=Liste3!AH1</f>
        <v>0</v>
      </c>
      <c r="AI249" s="43" t="b">
        <f>'Outil CCTP JELD-WEN'!$B$5=Liste3!AI1</f>
        <v>0</v>
      </c>
      <c r="AJ249" s="43" t="b">
        <f>'Outil CCTP JELD-WEN'!$B$5=Liste3!AJ1</f>
        <v>0</v>
      </c>
      <c r="AK249" s="43" t="b">
        <f>'Outil CCTP JELD-WEN'!$B$5=Liste3!AK1</f>
        <v>0</v>
      </c>
      <c r="AL249" s="43" t="b">
        <f>'Outil CCTP JELD-WEN'!$B$5=Liste3!AL1</f>
        <v>0</v>
      </c>
      <c r="AM249" s="43" t="b">
        <f>'Outil CCTP JELD-WEN'!$B$5=Liste3!AM1</f>
        <v>0</v>
      </c>
      <c r="AN249" s="43" t="b">
        <f>'Outil CCTP JELD-WEN'!$B$5=Liste3!AN1</f>
        <v>0</v>
      </c>
      <c r="AO249" s="43" t="b">
        <f>'Outil CCTP JELD-WEN'!$B$5=Liste3!AO1</f>
        <v>0</v>
      </c>
      <c r="AP249" s="43" t="b">
        <f>'Outil CCTP JELD-WEN'!$B$5=Liste3!AP1</f>
        <v>0</v>
      </c>
      <c r="AQ249" s="43" t="b">
        <f>'Outil CCTP JELD-WEN'!$B$5=Liste3!AQ1</f>
        <v>0</v>
      </c>
      <c r="AR249" s="43" t="b">
        <f>'Outil CCTP JELD-WEN'!$B$5=Liste3!AR1</f>
        <v>1</v>
      </c>
    </row>
    <row r="250" spans="1:45" ht="14.4" x14ac:dyDescent="0.3">
      <c r="D250" s="43">
        <f>COUNTA(D2:D248)</f>
        <v>10</v>
      </c>
      <c r="E250" s="43">
        <f t="shared" ref="E250:AR250" si="6">COUNTA(E2:E248)</f>
        <v>5</v>
      </c>
      <c r="F250" s="43">
        <f t="shared" si="6"/>
        <v>2</v>
      </c>
      <c r="G250" s="43">
        <f t="shared" si="6"/>
        <v>5</v>
      </c>
      <c r="H250" s="43">
        <f t="shared" si="6"/>
        <v>4</v>
      </c>
      <c r="I250" s="43">
        <f t="shared" si="6"/>
        <v>10</v>
      </c>
      <c r="J250" s="43">
        <f t="shared" si="6"/>
        <v>24</v>
      </c>
      <c r="K250" s="43">
        <f t="shared" si="6"/>
        <v>25</v>
      </c>
      <c r="L250" s="43">
        <f t="shared" si="6"/>
        <v>16</v>
      </c>
      <c r="M250" s="43">
        <f t="shared" si="6"/>
        <v>39</v>
      </c>
      <c r="N250" s="43">
        <f t="shared" si="6"/>
        <v>14</v>
      </c>
      <c r="O250" s="43">
        <f t="shared" si="6"/>
        <v>4</v>
      </c>
      <c r="P250" s="43">
        <f t="shared" si="6"/>
        <v>7</v>
      </c>
      <c r="Q250" s="43">
        <f t="shared" si="6"/>
        <v>1</v>
      </c>
      <c r="R250" s="43">
        <f t="shared" si="6"/>
        <v>18</v>
      </c>
      <c r="S250" s="43">
        <f t="shared" si="6"/>
        <v>16</v>
      </c>
      <c r="T250" s="43">
        <f t="shared" si="6"/>
        <v>28</v>
      </c>
      <c r="U250" s="43">
        <f t="shared" si="6"/>
        <v>6</v>
      </c>
      <c r="V250" s="43">
        <f t="shared" si="6"/>
        <v>4</v>
      </c>
      <c r="W250" s="43">
        <f t="shared" si="6"/>
        <v>8</v>
      </c>
      <c r="X250" s="43">
        <f t="shared" si="6"/>
        <v>24</v>
      </c>
      <c r="Y250" s="43">
        <f t="shared" si="6"/>
        <v>2</v>
      </c>
      <c r="Z250" s="43">
        <f t="shared" si="6"/>
        <v>24</v>
      </c>
      <c r="AA250" s="43">
        <f t="shared" si="6"/>
        <v>25</v>
      </c>
      <c r="AB250" s="43">
        <f t="shared" si="6"/>
        <v>16</v>
      </c>
      <c r="AC250" s="43">
        <f t="shared" si="6"/>
        <v>33</v>
      </c>
      <c r="AD250" s="43">
        <f t="shared" si="6"/>
        <v>4</v>
      </c>
      <c r="AE250" s="43">
        <f t="shared" si="6"/>
        <v>7</v>
      </c>
      <c r="AF250" s="43">
        <f t="shared" si="6"/>
        <v>1</v>
      </c>
      <c r="AG250" s="43">
        <f t="shared" si="6"/>
        <v>18</v>
      </c>
      <c r="AH250" s="43">
        <f t="shared" si="6"/>
        <v>7</v>
      </c>
      <c r="AI250" s="43">
        <f t="shared" si="6"/>
        <v>35</v>
      </c>
      <c r="AJ250" s="43">
        <f t="shared" si="6"/>
        <v>8</v>
      </c>
      <c r="AK250" s="43">
        <f t="shared" si="6"/>
        <v>33</v>
      </c>
      <c r="AL250" s="43">
        <f t="shared" si="6"/>
        <v>2</v>
      </c>
      <c r="AM250" s="43">
        <f t="shared" si="6"/>
        <v>33</v>
      </c>
      <c r="AN250" s="43">
        <f t="shared" si="6"/>
        <v>1</v>
      </c>
      <c r="AO250" s="43">
        <f t="shared" si="6"/>
        <v>1</v>
      </c>
      <c r="AP250" s="43">
        <f t="shared" si="6"/>
        <v>6</v>
      </c>
      <c r="AQ250" s="43">
        <f t="shared" si="6"/>
        <v>8</v>
      </c>
      <c r="AR250" s="43">
        <f t="shared" si="6"/>
        <v>0</v>
      </c>
    </row>
    <row r="252" spans="1:45" ht="14.4" x14ac:dyDescent="0.3">
      <c r="C252"/>
    </row>
    <row r="253" spans="1:45" ht="14.4" x14ac:dyDescent="0.3">
      <c r="C253"/>
    </row>
    <row r="254" spans="1:45" ht="14.4" x14ac:dyDescent="0.3">
      <c r="C254"/>
    </row>
    <row r="255" spans="1:45" ht="14.4" x14ac:dyDescent="0.3">
      <c r="C255"/>
    </row>
    <row r="256" spans="1:45" ht="14.4" x14ac:dyDescent="0.3">
      <c r="C256"/>
    </row>
    <row r="257" spans="3:3" ht="14.4" x14ac:dyDescent="0.3">
      <c r="C257"/>
    </row>
    <row r="258" spans="3:3" ht="14.4" x14ac:dyDescent="0.3">
      <c r="C258"/>
    </row>
    <row r="259" spans="3:3" ht="14.4" x14ac:dyDescent="0.3">
      <c r="C259"/>
    </row>
    <row r="260" spans="3:3" ht="14.4" x14ac:dyDescent="0.3">
      <c r="C260"/>
    </row>
    <row r="261" spans="3:3" ht="14.4" x14ac:dyDescent="0.3">
      <c r="C261"/>
    </row>
    <row r="262" spans="3:3" ht="14.4" x14ac:dyDescent="0.3">
      <c r="C262"/>
    </row>
    <row r="263" spans="3:3" ht="14.4" x14ac:dyDescent="0.3">
      <c r="C263"/>
    </row>
    <row r="264" spans="3:3" ht="14.4" x14ac:dyDescent="0.3">
      <c r="C264"/>
    </row>
    <row r="265" spans="3:3" ht="14.4" x14ac:dyDescent="0.3">
      <c r="C265"/>
    </row>
    <row r="266" spans="3:3" ht="14.4" x14ac:dyDescent="0.3">
      <c r="C266"/>
    </row>
    <row r="267" spans="3:3" ht="14.4" x14ac:dyDescent="0.3">
      <c r="C267"/>
    </row>
    <row r="268" spans="3:3" ht="14.4" x14ac:dyDescent="0.3">
      <c r="C268"/>
    </row>
    <row r="269" spans="3:3" ht="14.4" x14ac:dyDescent="0.3">
      <c r="C269"/>
    </row>
    <row r="270" spans="3:3" ht="14.4" x14ac:dyDescent="0.3">
      <c r="C270"/>
    </row>
    <row r="271" spans="3:3" ht="14.4" x14ac:dyDescent="0.3">
      <c r="C271"/>
    </row>
    <row r="272" spans="3:3" ht="14.4" x14ac:dyDescent="0.3">
      <c r="C272"/>
    </row>
    <row r="273" spans="3:3" ht="14.4" x14ac:dyDescent="0.3">
      <c r="C273"/>
    </row>
    <row r="274" spans="3:3" ht="14.4" x14ac:dyDescent="0.3">
      <c r="C274"/>
    </row>
    <row r="275" spans="3:3" ht="14.4" x14ac:dyDescent="0.3">
      <c r="C275"/>
    </row>
    <row r="276" spans="3:3" ht="14.4" x14ac:dyDescent="0.3">
      <c r="C276"/>
    </row>
    <row r="277" spans="3:3" ht="14.4" x14ac:dyDescent="0.3">
      <c r="C277"/>
    </row>
    <row r="278" spans="3:3" ht="14.4" x14ac:dyDescent="0.3">
      <c r="C278"/>
    </row>
    <row r="279" spans="3:3" ht="14.4" x14ac:dyDescent="0.3">
      <c r="C279"/>
    </row>
    <row r="280" spans="3:3" ht="14.4" x14ac:dyDescent="0.3">
      <c r="C280"/>
    </row>
    <row r="281" spans="3:3" ht="14.4" x14ac:dyDescent="0.3">
      <c r="C281"/>
    </row>
    <row r="282" spans="3:3" ht="14.4" x14ac:dyDescent="0.3">
      <c r="C282"/>
    </row>
    <row r="283" spans="3:3" ht="14.4" x14ac:dyDescent="0.3">
      <c r="C283"/>
    </row>
    <row r="284" spans="3:3" ht="14.4" x14ac:dyDescent="0.3">
      <c r="C284"/>
    </row>
    <row r="285" spans="3:3" ht="14.4" x14ac:dyDescent="0.3">
      <c r="C285"/>
    </row>
    <row r="286" spans="3:3" ht="14.4" x14ac:dyDescent="0.3">
      <c r="C286"/>
    </row>
    <row r="287" spans="3:3" ht="14.4" x14ac:dyDescent="0.3">
      <c r="C287"/>
    </row>
    <row r="288" spans="3:3" ht="14.4" x14ac:dyDescent="0.3">
      <c r="C288"/>
    </row>
    <row r="289" spans="3:3" ht="14.4" x14ac:dyDescent="0.3">
      <c r="C289"/>
    </row>
    <row r="290" spans="3:3" ht="14.4" x14ac:dyDescent="0.3">
      <c r="C290"/>
    </row>
    <row r="291" spans="3:3" ht="14.4" x14ac:dyDescent="0.3">
      <c r="C291"/>
    </row>
    <row r="292" spans="3:3" ht="14.4" x14ac:dyDescent="0.3">
      <c r="C292"/>
    </row>
    <row r="293" spans="3:3" ht="14.4" x14ac:dyDescent="0.3">
      <c r="C293"/>
    </row>
    <row r="294" spans="3:3" ht="14.4" x14ac:dyDescent="0.3">
      <c r="C294"/>
    </row>
    <row r="295" spans="3:3" ht="14.4" x14ac:dyDescent="0.3">
      <c r="C295"/>
    </row>
    <row r="296" spans="3:3" ht="14.4" x14ac:dyDescent="0.3">
      <c r="C296"/>
    </row>
    <row r="297" spans="3:3" ht="14.4" x14ac:dyDescent="0.3">
      <c r="C297"/>
    </row>
    <row r="298" spans="3:3" ht="14.4" x14ac:dyDescent="0.3">
      <c r="C298"/>
    </row>
    <row r="299" spans="3:3" ht="14.4" x14ac:dyDescent="0.3">
      <c r="C299"/>
    </row>
    <row r="300" spans="3:3" ht="14.4" x14ac:dyDescent="0.3">
      <c r="C300"/>
    </row>
    <row r="301" spans="3:3" ht="14.4" x14ac:dyDescent="0.3">
      <c r="C301"/>
    </row>
    <row r="302" spans="3:3" ht="14.4" x14ac:dyDescent="0.3">
      <c r="C302"/>
    </row>
    <row r="303" spans="3:3" ht="14.4" x14ac:dyDescent="0.3">
      <c r="C303"/>
    </row>
    <row r="304" spans="3:3" ht="14.4" x14ac:dyDescent="0.3">
      <c r="C304"/>
    </row>
    <row r="305" spans="3:3" ht="14.4" x14ac:dyDescent="0.3">
      <c r="C305"/>
    </row>
    <row r="306" spans="3:3" ht="14.4" x14ac:dyDescent="0.3">
      <c r="C306"/>
    </row>
    <row r="307" spans="3:3" ht="14.4" x14ac:dyDescent="0.3">
      <c r="C307"/>
    </row>
    <row r="308" spans="3:3" ht="14.4" x14ac:dyDescent="0.3">
      <c r="C308"/>
    </row>
    <row r="309" spans="3:3" ht="14.4" x14ac:dyDescent="0.3">
      <c r="C309"/>
    </row>
    <row r="310" spans="3:3" ht="14.4" x14ac:dyDescent="0.3">
      <c r="C310"/>
    </row>
    <row r="311" spans="3:3" ht="14.4" x14ac:dyDescent="0.3">
      <c r="C311"/>
    </row>
    <row r="312" spans="3:3" ht="14.4" x14ac:dyDescent="0.3">
      <c r="C312"/>
    </row>
    <row r="313" spans="3:3" ht="14.4" x14ac:dyDescent="0.3">
      <c r="C313"/>
    </row>
    <row r="314" spans="3:3" ht="14.4" x14ac:dyDescent="0.3">
      <c r="C314"/>
    </row>
    <row r="315" spans="3:3" ht="14.4" x14ac:dyDescent="0.3">
      <c r="C315"/>
    </row>
    <row r="316" spans="3:3" ht="14.4" x14ac:dyDescent="0.3">
      <c r="C316"/>
    </row>
    <row r="317" spans="3:3" ht="14.4" x14ac:dyDescent="0.3">
      <c r="C317"/>
    </row>
    <row r="318" spans="3:3" ht="14.4" x14ac:dyDescent="0.3">
      <c r="C318"/>
    </row>
    <row r="319" spans="3:3" ht="14.4" x14ac:dyDescent="0.3">
      <c r="C319"/>
    </row>
    <row r="320" spans="3:3" ht="14.4" x14ac:dyDescent="0.3">
      <c r="C320"/>
    </row>
    <row r="321" spans="3:3" ht="14.4" x14ac:dyDescent="0.3">
      <c r="C321"/>
    </row>
    <row r="322" spans="3:3" ht="14.4" x14ac:dyDescent="0.3">
      <c r="C322"/>
    </row>
    <row r="323" spans="3:3" ht="14.4" x14ac:dyDescent="0.3">
      <c r="C323"/>
    </row>
    <row r="324" spans="3:3" ht="14.4" x14ac:dyDescent="0.3">
      <c r="C324"/>
    </row>
    <row r="325" spans="3:3" ht="14.4" x14ac:dyDescent="0.3">
      <c r="C325"/>
    </row>
    <row r="326" spans="3:3" ht="14.4" x14ac:dyDescent="0.3">
      <c r="C326"/>
    </row>
    <row r="327" spans="3:3" ht="14.4" x14ac:dyDescent="0.3">
      <c r="C327"/>
    </row>
    <row r="328" spans="3:3" ht="14.4" x14ac:dyDescent="0.3">
      <c r="C328"/>
    </row>
    <row r="329" spans="3:3" ht="14.4" x14ac:dyDescent="0.3">
      <c r="C329"/>
    </row>
    <row r="330" spans="3:3" ht="14.4" x14ac:dyDescent="0.3">
      <c r="C330"/>
    </row>
    <row r="331" spans="3:3" ht="14.4" x14ac:dyDescent="0.3">
      <c r="C331"/>
    </row>
    <row r="332" spans="3:3" ht="14.4" x14ac:dyDescent="0.3">
      <c r="C332"/>
    </row>
    <row r="333" spans="3:3" ht="14.4" x14ac:dyDescent="0.3">
      <c r="C333"/>
    </row>
    <row r="334" spans="3:3" ht="14.4" x14ac:dyDescent="0.3">
      <c r="C334"/>
    </row>
    <row r="335" spans="3:3" ht="14.4" x14ac:dyDescent="0.3">
      <c r="C335"/>
    </row>
    <row r="336" spans="3:3" ht="14.4" x14ac:dyDescent="0.3">
      <c r="C336"/>
    </row>
    <row r="337" spans="3:3" ht="14.4" x14ac:dyDescent="0.3">
      <c r="C337"/>
    </row>
    <row r="338" spans="3:3" ht="14.4" x14ac:dyDescent="0.3">
      <c r="C338"/>
    </row>
    <row r="339" spans="3:3" ht="14.4" x14ac:dyDescent="0.3">
      <c r="C339"/>
    </row>
    <row r="340" spans="3:3" ht="14.4" x14ac:dyDescent="0.3">
      <c r="C340"/>
    </row>
    <row r="341" spans="3:3" ht="14.4" x14ac:dyDescent="0.3">
      <c r="C341"/>
    </row>
    <row r="342" spans="3:3" ht="14.4" x14ac:dyDescent="0.3">
      <c r="C342"/>
    </row>
    <row r="343" spans="3:3" ht="14.4" x14ac:dyDescent="0.3">
      <c r="C343"/>
    </row>
    <row r="344" spans="3:3" ht="14.4" x14ac:dyDescent="0.3">
      <c r="C344"/>
    </row>
    <row r="345" spans="3:3" ht="14.4" x14ac:dyDescent="0.3">
      <c r="C345"/>
    </row>
    <row r="346" spans="3:3" ht="14.4" x14ac:dyDescent="0.3">
      <c r="C346"/>
    </row>
    <row r="347" spans="3:3" ht="14.4" x14ac:dyDescent="0.3">
      <c r="C347"/>
    </row>
    <row r="348" spans="3:3" ht="14.4" x14ac:dyDescent="0.3">
      <c r="C348"/>
    </row>
    <row r="349" spans="3:3" ht="14.4" x14ac:dyDescent="0.3">
      <c r="C349"/>
    </row>
    <row r="350" spans="3:3" ht="14.4" x14ac:dyDescent="0.3">
      <c r="C350"/>
    </row>
    <row r="351" spans="3:3" ht="14.4" x14ac:dyDescent="0.3">
      <c r="C351"/>
    </row>
    <row r="352" spans="3:3" ht="14.4" x14ac:dyDescent="0.3">
      <c r="C352"/>
    </row>
    <row r="353" spans="3:3" ht="14.4" x14ac:dyDescent="0.3">
      <c r="C353"/>
    </row>
    <row r="354" spans="3:3" ht="14.4" x14ac:dyDescent="0.3">
      <c r="C354"/>
    </row>
    <row r="355" spans="3:3" ht="14.4" x14ac:dyDescent="0.3">
      <c r="C355"/>
    </row>
    <row r="356" spans="3:3" ht="14.4" x14ac:dyDescent="0.3">
      <c r="C356"/>
    </row>
    <row r="357" spans="3:3" ht="14.4" x14ac:dyDescent="0.3">
      <c r="C357"/>
    </row>
    <row r="358" spans="3:3" ht="14.4" x14ac:dyDescent="0.3">
      <c r="C358"/>
    </row>
    <row r="359" spans="3:3" ht="14.4" x14ac:dyDescent="0.3">
      <c r="C359"/>
    </row>
    <row r="360" spans="3:3" ht="14.4" x14ac:dyDescent="0.3">
      <c r="C360"/>
    </row>
    <row r="361" spans="3:3" ht="14.4" x14ac:dyDescent="0.3">
      <c r="C361"/>
    </row>
    <row r="362" spans="3:3" ht="14.4" x14ac:dyDescent="0.3">
      <c r="C362"/>
    </row>
    <row r="363" spans="3:3" ht="14.4" x14ac:dyDescent="0.3">
      <c r="C363"/>
    </row>
    <row r="364" spans="3:3" ht="14.4" x14ac:dyDescent="0.3">
      <c r="C364"/>
    </row>
    <row r="365" spans="3:3" ht="14.4" x14ac:dyDescent="0.3">
      <c r="C365"/>
    </row>
    <row r="366" spans="3:3" ht="14.4" x14ac:dyDescent="0.3">
      <c r="C366"/>
    </row>
    <row r="367" spans="3:3" ht="14.4" x14ac:dyDescent="0.3">
      <c r="C367"/>
    </row>
    <row r="368" spans="3:3" ht="14.4" x14ac:dyDescent="0.3">
      <c r="C368"/>
    </row>
    <row r="369" spans="3:3" ht="14.4" x14ac:dyDescent="0.3">
      <c r="C369"/>
    </row>
    <row r="370" spans="3:3" ht="14.4" x14ac:dyDescent="0.3">
      <c r="C370"/>
    </row>
    <row r="371" spans="3:3" ht="14.4" x14ac:dyDescent="0.3">
      <c r="C371"/>
    </row>
    <row r="372" spans="3:3" ht="14.4" x14ac:dyDescent="0.3">
      <c r="C372"/>
    </row>
    <row r="373" spans="3:3" ht="14.4" x14ac:dyDescent="0.3">
      <c r="C373"/>
    </row>
    <row r="374" spans="3:3" ht="14.4" x14ac:dyDescent="0.3">
      <c r="C374"/>
    </row>
    <row r="375" spans="3:3" ht="14.4" x14ac:dyDescent="0.3">
      <c r="C375"/>
    </row>
    <row r="376" spans="3:3" ht="14.4" x14ac:dyDescent="0.3">
      <c r="C376"/>
    </row>
    <row r="377" spans="3:3" ht="14.4" x14ac:dyDescent="0.3">
      <c r="C377"/>
    </row>
    <row r="378" spans="3:3" ht="14.4" x14ac:dyDescent="0.3">
      <c r="C378"/>
    </row>
    <row r="379" spans="3:3" ht="14.4" x14ac:dyDescent="0.3">
      <c r="C379"/>
    </row>
    <row r="380" spans="3:3" ht="14.4" x14ac:dyDescent="0.3">
      <c r="C380"/>
    </row>
    <row r="381" spans="3:3" ht="14.4" x14ac:dyDescent="0.3">
      <c r="C381"/>
    </row>
    <row r="382" spans="3:3" ht="14.4" x14ac:dyDescent="0.3">
      <c r="C382"/>
    </row>
    <row r="383" spans="3:3" ht="14.4" x14ac:dyDescent="0.3">
      <c r="C383"/>
    </row>
    <row r="384" spans="3:3" ht="14.4" x14ac:dyDescent="0.3">
      <c r="C384"/>
    </row>
    <row r="385" spans="3:3" ht="14.4" x14ac:dyDescent="0.3">
      <c r="C385"/>
    </row>
    <row r="386" spans="3:3" ht="14.4" x14ac:dyDescent="0.3">
      <c r="C386"/>
    </row>
    <row r="387" spans="3:3" ht="14.4" x14ac:dyDescent="0.3">
      <c r="C387"/>
    </row>
    <row r="388" spans="3:3" ht="14.4" x14ac:dyDescent="0.3">
      <c r="C388"/>
    </row>
    <row r="389" spans="3:3" ht="14.4" x14ac:dyDescent="0.3">
      <c r="C389"/>
    </row>
    <row r="390" spans="3:3" ht="14.4" x14ac:dyDescent="0.3">
      <c r="C390"/>
    </row>
    <row r="391" spans="3:3" ht="14.4" x14ac:dyDescent="0.3">
      <c r="C391"/>
    </row>
    <row r="392" spans="3:3" ht="14.4" x14ac:dyDescent="0.3">
      <c r="C392"/>
    </row>
    <row r="393" spans="3:3" ht="14.4" x14ac:dyDescent="0.3">
      <c r="C393"/>
    </row>
    <row r="394" spans="3:3" ht="14.4" x14ac:dyDescent="0.3">
      <c r="C394"/>
    </row>
    <row r="395" spans="3:3" ht="14.4" x14ac:dyDescent="0.3">
      <c r="C395"/>
    </row>
    <row r="396" spans="3:3" ht="14.4" x14ac:dyDescent="0.3">
      <c r="C396"/>
    </row>
    <row r="397" spans="3:3" ht="14.4" x14ac:dyDescent="0.3">
      <c r="C397"/>
    </row>
    <row r="398" spans="3:3" ht="14.4" x14ac:dyDescent="0.3">
      <c r="C398"/>
    </row>
    <row r="399" spans="3:3" ht="14.4" x14ac:dyDescent="0.3">
      <c r="C399"/>
    </row>
    <row r="400" spans="3:3" ht="14.4" x14ac:dyDescent="0.3">
      <c r="C400"/>
    </row>
    <row r="401" spans="3:3" ht="14.4" x14ac:dyDescent="0.3">
      <c r="C401"/>
    </row>
    <row r="402" spans="3:3" ht="14.4" x14ac:dyDescent="0.3">
      <c r="C402"/>
    </row>
    <row r="403" spans="3:3" ht="14.4" x14ac:dyDescent="0.3">
      <c r="C403"/>
    </row>
    <row r="404" spans="3:3" ht="14.4" x14ac:dyDescent="0.3">
      <c r="C404"/>
    </row>
    <row r="405" spans="3:3" ht="14.4" x14ac:dyDescent="0.3">
      <c r="C405"/>
    </row>
    <row r="406" spans="3:3" ht="14.4" x14ac:dyDescent="0.3">
      <c r="C406"/>
    </row>
    <row r="407" spans="3:3" ht="14.4" x14ac:dyDescent="0.3">
      <c r="C407"/>
    </row>
    <row r="408" spans="3:3" ht="14.4" x14ac:dyDescent="0.3">
      <c r="C408"/>
    </row>
    <row r="409" spans="3:3" ht="14.4" x14ac:dyDescent="0.3">
      <c r="C409"/>
    </row>
    <row r="410" spans="3:3" ht="14.4" x14ac:dyDescent="0.3">
      <c r="C410"/>
    </row>
    <row r="411" spans="3:3" ht="14.4" x14ac:dyDescent="0.3">
      <c r="C411"/>
    </row>
    <row r="412" spans="3:3" ht="14.4" x14ac:dyDescent="0.3">
      <c r="C412"/>
    </row>
    <row r="413" spans="3:3" ht="14.4" x14ac:dyDescent="0.3">
      <c r="C413"/>
    </row>
    <row r="414" spans="3:3" ht="14.4" x14ac:dyDescent="0.3">
      <c r="C414"/>
    </row>
    <row r="415" spans="3:3" ht="14.4" x14ac:dyDescent="0.3">
      <c r="C415"/>
    </row>
    <row r="416" spans="3:3" ht="14.4" x14ac:dyDescent="0.3">
      <c r="C416"/>
    </row>
    <row r="417" spans="3:3" ht="14.4" x14ac:dyDescent="0.3">
      <c r="C417"/>
    </row>
    <row r="418" spans="3:3" ht="14.4" x14ac:dyDescent="0.3">
      <c r="C418"/>
    </row>
    <row r="419" spans="3:3" ht="14.4" x14ac:dyDescent="0.3">
      <c r="C419"/>
    </row>
    <row r="420" spans="3:3" ht="14.4" x14ac:dyDescent="0.3">
      <c r="C420"/>
    </row>
    <row r="421" spans="3:3" ht="14.4" x14ac:dyDescent="0.3">
      <c r="C421"/>
    </row>
    <row r="422" spans="3:3" ht="14.4" x14ac:dyDescent="0.3">
      <c r="C422"/>
    </row>
    <row r="423" spans="3:3" ht="14.4" x14ac:dyDescent="0.3">
      <c r="C423"/>
    </row>
    <row r="424" spans="3:3" ht="14.4" x14ac:dyDescent="0.3">
      <c r="C424"/>
    </row>
    <row r="425" spans="3:3" ht="14.4" x14ac:dyDescent="0.3">
      <c r="C425"/>
    </row>
    <row r="426" spans="3:3" ht="14.4" x14ac:dyDescent="0.3">
      <c r="C426"/>
    </row>
    <row r="427" spans="3:3" ht="14.4" x14ac:dyDescent="0.3">
      <c r="C427"/>
    </row>
    <row r="428" spans="3:3" ht="14.4" x14ac:dyDescent="0.3">
      <c r="C428"/>
    </row>
    <row r="429" spans="3:3" ht="14.4" x14ac:dyDescent="0.3">
      <c r="C429"/>
    </row>
    <row r="430" spans="3:3" ht="14.4" x14ac:dyDescent="0.3">
      <c r="C430"/>
    </row>
    <row r="431" spans="3:3" ht="14.4" x14ac:dyDescent="0.3">
      <c r="C431"/>
    </row>
    <row r="432" spans="3:3" ht="14.4" x14ac:dyDescent="0.3">
      <c r="C432"/>
    </row>
    <row r="433" spans="3:3" ht="14.4" x14ac:dyDescent="0.3">
      <c r="C433"/>
    </row>
    <row r="434" spans="3:3" ht="14.4" x14ac:dyDescent="0.3">
      <c r="C434"/>
    </row>
    <row r="435" spans="3:3" ht="14.4" x14ac:dyDescent="0.3">
      <c r="C435"/>
    </row>
    <row r="436" spans="3:3" ht="14.4" x14ac:dyDescent="0.3">
      <c r="C436"/>
    </row>
    <row r="437" spans="3:3" ht="14.4" x14ac:dyDescent="0.3">
      <c r="C437"/>
    </row>
    <row r="438" spans="3:3" ht="14.4" x14ac:dyDescent="0.3">
      <c r="C438"/>
    </row>
    <row r="439" spans="3:3" ht="14.4" x14ac:dyDescent="0.3">
      <c r="C439"/>
    </row>
    <row r="440" spans="3:3" ht="14.4" x14ac:dyDescent="0.3">
      <c r="C440"/>
    </row>
    <row r="441" spans="3:3" ht="14.4" x14ac:dyDescent="0.3">
      <c r="C441"/>
    </row>
    <row r="442" spans="3:3" ht="14.4" x14ac:dyDescent="0.3">
      <c r="C442"/>
    </row>
    <row r="443" spans="3:3" ht="14.4" x14ac:dyDescent="0.3">
      <c r="C443"/>
    </row>
    <row r="444" spans="3:3" ht="14.4" x14ac:dyDescent="0.3">
      <c r="C444"/>
    </row>
    <row r="445" spans="3:3" ht="14.4" x14ac:dyDescent="0.3">
      <c r="C445"/>
    </row>
    <row r="446" spans="3:3" ht="14.4" x14ac:dyDescent="0.3">
      <c r="C446"/>
    </row>
    <row r="447" spans="3:3" ht="14.4" x14ac:dyDescent="0.3">
      <c r="C447"/>
    </row>
    <row r="448" spans="3:3" ht="14.4" x14ac:dyDescent="0.3">
      <c r="C448"/>
    </row>
    <row r="449" spans="3:3" ht="14.4" x14ac:dyDescent="0.3">
      <c r="C449"/>
    </row>
    <row r="450" spans="3:3" ht="14.4" x14ac:dyDescent="0.3">
      <c r="C450"/>
    </row>
    <row r="451" spans="3:3" ht="14.4" x14ac:dyDescent="0.3">
      <c r="C451"/>
    </row>
    <row r="452" spans="3:3" ht="14.4" x14ac:dyDescent="0.3">
      <c r="C452"/>
    </row>
    <row r="453" spans="3:3" ht="14.4" x14ac:dyDescent="0.3">
      <c r="C453"/>
    </row>
    <row r="454" spans="3:3" ht="14.4" x14ac:dyDescent="0.3">
      <c r="C454"/>
    </row>
    <row r="455" spans="3:3" ht="14.4" x14ac:dyDescent="0.3">
      <c r="C455"/>
    </row>
    <row r="456" spans="3:3" ht="14.4" x14ac:dyDescent="0.3">
      <c r="C456"/>
    </row>
    <row r="457" spans="3:3" ht="14.4" x14ac:dyDescent="0.3">
      <c r="C457"/>
    </row>
    <row r="458" spans="3:3" ht="14.4" x14ac:dyDescent="0.3">
      <c r="C458"/>
    </row>
    <row r="459" spans="3:3" ht="14.4" x14ac:dyDescent="0.3">
      <c r="C459"/>
    </row>
    <row r="460" spans="3:3" ht="14.4" x14ac:dyDescent="0.3">
      <c r="C460"/>
    </row>
    <row r="461" spans="3:3" ht="14.4" x14ac:dyDescent="0.3">
      <c r="C461"/>
    </row>
    <row r="462" spans="3:3" ht="14.4" x14ac:dyDescent="0.3">
      <c r="C462"/>
    </row>
    <row r="463" spans="3:3" ht="14.4" x14ac:dyDescent="0.3">
      <c r="C463"/>
    </row>
    <row r="464" spans="3:3" ht="14.4" x14ac:dyDescent="0.3">
      <c r="C464"/>
    </row>
    <row r="465" spans="3:3" ht="14.4" x14ac:dyDescent="0.3">
      <c r="C465"/>
    </row>
    <row r="466" spans="3:3" ht="14.4" x14ac:dyDescent="0.3">
      <c r="C466"/>
    </row>
    <row r="467" spans="3:3" ht="14.4" x14ac:dyDescent="0.3">
      <c r="C467"/>
    </row>
    <row r="468" spans="3:3" ht="14.4" x14ac:dyDescent="0.3">
      <c r="C468"/>
    </row>
    <row r="469" spans="3:3" ht="14.4" x14ac:dyDescent="0.3">
      <c r="C469"/>
    </row>
    <row r="470" spans="3:3" ht="14.4" x14ac:dyDescent="0.3">
      <c r="C470"/>
    </row>
    <row r="471" spans="3:3" ht="14.4" x14ac:dyDescent="0.3">
      <c r="C471"/>
    </row>
    <row r="472" spans="3:3" ht="14.4" x14ac:dyDescent="0.3">
      <c r="C472"/>
    </row>
    <row r="473" spans="3:3" ht="14.4" x14ac:dyDescent="0.3">
      <c r="C473"/>
    </row>
    <row r="474" spans="3:3" ht="14.4" x14ac:dyDescent="0.3">
      <c r="C474"/>
    </row>
    <row r="475" spans="3:3" ht="14.4" x14ac:dyDescent="0.3">
      <c r="C475"/>
    </row>
    <row r="476" spans="3:3" ht="14.4" x14ac:dyDescent="0.3">
      <c r="C476"/>
    </row>
    <row r="477" spans="3:3" ht="14.4" x14ac:dyDescent="0.3">
      <c r="C477"/>
    </row>
    <row r="478" spans="3:3" ht="14.4" x14ac:dyDescent="0.3">
      <c r="C478"/>
    </row>
    <row r="479" spans="3:3" ht="14.4" x14ac:dyDescent="0.3">
      <c r="C479"/>
    </row>
    <row r="480" spans="3:3" ht="14.4" x14ac:dyDescent="0.3">
      <c r="C480"/>
    </row>
    <row r="481" spans="3:3" ht="14.4" x14ac:dyDescent="0.3">
      <c r="C481"/>
    </row>
    <row r="482" spans="3:3" ht="14.4" x14ac:dyDescent="0.3">
      <c r="C482"/>
    </row>
    <row r="483" spans="3:3" ht="14.4" x14ac:dyDescent="0.3">
      <c r="C483"/>
    </row>
    <row r="484" spans="3:3" ht="14.4" x14ac:dyDescent="0.3">
      <c r="C484"/>
    </row>
    <row r="485" spans="3:3" ht="14.4" x14ac:dyDescent="0.3">
      <c r="C485"/>
    </row>
    <row r="486" spans="3:3" ht="14.4" x14ac:dyDescent="0.3">
      <c r="C486"/>
    </row>
    <row r="487" spans="3:3" ht="14.4" x14ac:dyDescent="0.3">
      <c r="C487"/>
    </row>
    <row r="488" spans="3:3" ht="14.4" x14ac:dyDescent="0.3">
      <c r="C488"/>
    </row>
    <row r="489" spans="3:3" ht="14.4" x14ac:dyDescent="0.3">
      <c r="C489"/>
    </row>
    <row r="490" spans="3:3" ht="14.4" x14ac:dyDescent="0.3">
      <c r="C490"/>
    </row>
    <row r="491" spans="3:3" ht="14.4" x14ac:dyDescent="0.3">
      <c r="C491"/>
    </row>
    <row r="492" spans="3:3" ht="14.4" x14ac:dyDescent="0.3">
      <c r="C492"/>
    </row>
    <row r="493" spans="3:3" ht="14.4" x14ac:dyDescent="0.3">
      <c r="C493"/>
    </row>
    <row r="494" spans="3:3" ht="14.4" x14ac:dyDescent="0.3">
      <c r="C494"/>
    </row>
    <row r="495" spans="3:3" ht="14.4" x14ac:dyDescent="0.3">
      <c r="C495"/>
    </row>
    <row r="496" spans="3:3" ht="14.4" x14ac:dyDescent="0.3">
      <c r="C496"/>
    </row>
    <row r="497" spans="3:3" ht="14.4" x14ac:dyDescent="0.3">
      <c r="C497"/>
    </row>
    <row r="498" spans="3:3" ht="14.4" x14ac:dyDescent="0.3">
      <c r="C498"/>
    </row>
    <row r="499" spans="3:3" ht="14.4" x14ac:dyDescent="0.3">
      <c r="C499"/>
    </row>
    <row r="500" spans="3:3" ht="14.4" x14ac:dyDescent="0.3">
      <c r="C500"/>
    </row>
    <row r="501" spans="3:3" ht="14.4" x14ac:dyDescent="0.3">
      <c r="C501"/>
    </row>
    <row r="502" spans="3:3" ht="14.4" x14ac:dyDescent="0.3">
      <c r="C502"/>
    </row>
    <row r="503" spans="3:3" ht="14.4" x14ac:dyDescent="0.3">
      <c r="C503"/>
    </row>
    <row r="504" spans="3:3" ht="14.4" x14ac:dyDescent="0.3">
      <c r="C504"/>
    </row>
    <row r="505" spans="3:3" ht="14.4" x14ac:dyDescent="0.3">
      <c r="C505"/>
    </row>
    <row r="506" spans="3:3" ht="14.4" x14ac:dyDescent="0.3">
      <c r="C506"/>
    </row>
    <row r="507" spans="3:3" ht="14.4" x14ac:dyDescent="0.3">
      <c r="C507"/>
    </row>
    <row r="508" spans="3:3" ht="14.4" x14ac:dyDescent="0.3">
      <c r="C508"/>
    </row>
    <row r="509" spans="3:3" ht="14.4" x14ac:dyDescent="0.3">
      <c r="C509"/>
    </row>
    <row r="510" spans="3:3" ht="14.4" x14ac:dyDescent="0.3">
      <c r="C510"/>
    </row>
    <row r="511" spans="3:3" ht="14.4" x14ac:dyDescent="0.3">
      <c r="C511"/>
    </row>
    <row r="512" spans="3:3" ht="14.4" x14ac:dyDescent="0.3">
      <c r="C512"/>
    </row>
    <row r="513" spans="3:3" ht="14.4" x14ac:dyDescent="0.3">
      <c r="C513"/>
    </row>
    <row r="514" spans="3:3" ht="14.4" x14ac:dyDescent="0.3">
      <c r="C514"/>
    </row>
    <row r="515" spans="3:3" ht="14.4" x14ac:dyDescent="0.3">
      <c r="C515"/>
    </row>
    <row r="516" spans="3:3" ht="14.4" x14ac:dyDescent="0.3">
      <c r="C516"/>
    </row>
    <row r="517" spans="3:3" ht="14.4" x14ac:dyDescent="0.3">
      <c r="C517"/>
    </row>
    <row r="518" spans="3:3" ht="14.4" x14ac:dyDescent="0.3">
      <c r="C518"/>
    </row>
    <row r="519" spans="3:3" ht="14.4" x14ac:dyDescent="0.3">
      <c r="C519"/>
    </row>
    <row r="520" spans="3:3" ht="14.4" x14ac:dyDescent="0.3">
      <c r="C520"/>
    </row>
    <row r="521" spans="3:3" ht="14.4" x14ac:dyDescent="0.3">
      <c r="C521"/>
    </row>
    <row r="522" spans="3:3" ht="14.4" x14ac:dyDescent="0.3">
      <c r="C522"/>
    </row>
    <row r="523" spans="3:3" ht="14.4" x14ac:dyDescent="0.3">
      <c r="C523"/>
    </row>
    <row r="524" spans="3:3" ht="14.4" x14ac:dyDescent="0.3">
      <c r="C524"/>
    </row>
    <row r="525" spans="3:3" ht="14.4" x14ac:dyDescent="0.3">
      <c r="C525"/>
    </row>
    <row r="526" spans="3:3" ht="14.4" x14ac:dyDescent="0.3">
      <c r="C526"/>
    </row>
    <row r="527" spans="3:3" ht="14.4" x14ac:dyDescent="0.3">
      <c r="C527"/>
    </row>
    <row r="528" spans="3:3" ht="14.4" x14ac:dyDescent="0.3">
      <c r="C528"/>
    </row>
    <row r="529" spans="3:3" ht="14.4" x14ac:dyDescent="0.3">
      <c r="C529"/>
    </row>
    <row r="530" spans="3:3" ht="14.4" x14ac:dyDescent="0.3">
      <c r="C530"/>
    </row>
    <row r="531" spans="3:3" ht="14.4" x14ac:dyDescent="0.3">
      <c r="C531"/>
    </row>
    <row r="532" spans="3:3" ht="14.4" x14ac:dyDescent="0.3">
      <c r="C532"/>
    </row>
    <row r="533" spans="3:3" ht="14.4" x14ac:dyDescent="0.3">
      <c r="C533"/>
    </row>
    <row r="534" spans="3:3" ht="14.4" x14ac:dyDescent="0.3">
      <c r="C534"/>
    </row>
    <row r="535" spans="3:3" ht="14.4" x14ac:dyDescent="0.3">
      <c r="C535"/>
    </row>
    <row r="536" spans="3:3" ht="14.4" x14ac:dyDescent="0.3">
      <c r="C536"/>
    </row>
    <row r="537" spans="3:3" ht="14.4" x14ac:dyDescent="0.3">
      <c r="C537"/>
    </row>
    <row r="538" spans="3:3" ht="14.4" x14ac:dyDescent="0.3">
      <c r="C538"/>
    </row>
    <row r="539" spans="3:3" ht="14.4" x14ac:dyDescent="0.3">
      <c r="C539"/>
    </row>
    <row r="540" spans="3:3" ht="14.4" x14ac:dyDescent="0.3">
      <c r="C540"/>
    </row>
    <row r="541" spans="3:3" ht="14.4" x14ac:dyDescent="0.3">
      <c r="C541"/>
    </row>
    <row r="542" spans="3:3" ht="14.4" x14ac:dyDescent="0.3">
      <c r="C542"/>
    </row>
    <row r="543" spans="3:3" ht="14.4" x14ac:dyDescent="0.3">
      <c r="C543"/>
    </row>
    <row r="544" spans="3:3" ht="14.4" x14ac:dyDescent="0.3">
      <c r="C544"/>
    </row>
    <row r="545" spans="3:3" ht="14.4" x14ac:dyDescent="0.3">
      <c r="C545"/>
    </row>
    <row r="546" spans="3:3" ht="14.4" x14ac:dyDescent="0.3">
      <c r="C546"/>
    </row>
    <row r="547" spans="3:3" ht="14.4" x14ac:dyDescent="0.3">
      <c r="C547"/>
    </row>
    <row r="548" spans="3:3" ht="14.4" x14ac:dyDescent="0.3">
      <c r="C548"/>
    </row>
    <row r="549" spans="3:3" ht="14.4" x14ac:dyDescent="0.3">
      <c r="C549"/>
    </row>
    <row r="550" spans="3:3" ht="14.4" x14ac:dyDescent="0.3">
      <c r="C550"/>
    </row>
    <row r="551" spans="3:3" ht="14.4" x14ac:dyDescent="0.3">
      <c r="C551"/>
    </row>
    <row r="552" spans="3:3" ht="14.4" x14ac:dyDescent="0.3">
      <c r="C552"/>
    </row>
    <row r="553" spans="3:3" ht="14.4" x14ac:dyDescent="0.3">
      <c r="C553"/>
    </row>
    <row r="554" spans="3:3" ht="14.4" x14ac:dyDescent="0.3">
      <c r="C554"/>
    </row>
    <row r="555" spans="3:3" ht="14.4" x14ac:dyDescent="0.3">
      <c r="C555"/>
    </row>
    <row r="556" spans="3:3" ht="14.4" x14ac:dyDescent="0.3">
      <c r="C556"/>
    </row>
    <row r="557" spans="3:3" ht="14.4" x14ac:dyDescent="0.3">
      <c r="C557"/>
    </row>
    <row r="558" spans="3:3" ht="14.4" x14ac:dyDescent="0.3">
      <c r="C558"/>
    </row>
    <row r="559" spans="3:3" ht="14.4" x14ac:dyDescent="0.3">
      <c r="C559"/>
    </row>
    <row r="560" spans="3:3" ht="14.4" x14ac:dyDescent="0.3">
      <c r="C560"/>
    </row>
    <row r="561" spans="3:3" ht="14.4" x14ac:dyDescent="0.3">
      <c r="C561"/>
    </row>
    <row r="562" spans="3:3" ht="14.4" x14ac:dyDescent="0.3">
      <c r="C562"/>
    </row>
    <row r="563" spans="3:3" ht="14.4" x14ac:dyDescent="0.3">
      <c r="C563"/>
    </row>
    <row r="564" spans="3:3" ht="14.4" x14ac:dyDescent="0.3">
      <c r="C564"/>
    </row>
    <row r="565" spans="3:3" ht="14.4" x14ac:dyDescent="0.3">
      <c r="C565"/>
    </row>
    <row r="566" spans="3:3" ht="14.4" x14ac:dyDescent="0.3">
      <c r="C566"/>
    </row>
    <row r="567" spans="3:3" ht="14.4" x14ac:dyDescent="0.3">
      <c r="C567"/>
    </row>
    <row r="568" spans="3:3" ht="14.4" x14ac:dyDescent="0.3">
      <c r="C568"/>
    </row>
    <row r="569" spans="3:3" ht="14.4" x14ac:dyDescent="0.3">
      <c r="C569"/>
    </row>
    <row r="570" spans="3:3" ht="14.4" x14ac:dyDescent="0.3">
      <c r="C570"/>
    </row>
    <row r="571" spans="3:3" ht="14.4" x14ac:dyDescent="0.3">
      <c r="C571"/>
    </row>
    <row r="572" spans="3:3" ht="14.4" x14ac:dyDescent="0.3">
      <c r="C572"/>
    </row>
    <row r="573" spans="3:3" ht="14.4" x14ac:dyDescent="0.3">
      <c r="C573"/>
    </row>
    <row r="574" spans="3:3" ht="14.4" x14ac:dyDescent="0.3">
      <c r="C574"/>
    </row>
    <row r="575" spans="3:3" ht="14.4" x14ac:dyDescent="0.3">
      <c r="C575"/>
    </row>
    <row r="576" spans="3:3" ht="14.4" x14ac:dyDescent="0.3">
      <c r="C576"/>
    </row>
    <row r="577" spans="3:3" ht="14.4" x14ac:dyDescent="0.3">
      <c r="C577"/>
    </row>
    <row r="578" spans="3:3" ht="14.4" x14ac:dyDescent="0.3">
      <c r="C578"/>
    </row>
    <row r="579" spans="3:3" ht="14.4" x14ac:dyDescent="0.3">
      <c r="C579"/>
    </row>
    <row r="580" spans="3:3" ht="14.4" x14ac:dyDescent="0.3">
      <c r="C580"/>
    </row>
    <row r="581" spans="3:3" ht="14.4" x14ac:dyDescent="0.3">
      <c r="C581"/>
    </row>
    <row r="582" spans="3:3" ht="14.4" x14ac:dyDescent="0.3">
      <c r="C582"/>
    </row>
    <row r="583" spans="3:3" ht="14.4" x14ac:dyDescent="0.3">
      <c r="C583"/>
    </row>
    <row r="584" spans="3:3" ht="14.4" x14ac:dyDescent="0.3">
      <c r="C584"/>
    </row>
    <row r="585" spans="3:3" ht="14.4" x14ac:dyDescent="0.3">
      <c r="C585"/>
    </row>
    <row r="586" spans="3:3" ht="14.4" x14ac:dyDescent="0.3">
      <c r="C586"/>
    </row>
    <row r="587" spans="3:3" ht="14.4" x14ac:dyDescent="0.3">
      <c r="C587"/>
    </row>
    <row r="588" spans="3:3" ht="14.4" x14ac:dyDescent="0.3">
      <c r="C588"/>
    </row>
    <row r="589" spans="3:3" ht="14.4" x14ac:dyDescent="0.3">
      <c r="C589"/>
    </row>
    <row r="590" spans="3:3" ht="14.4" x14ac:dyDescent="0.3">
      <c r="C590"/>
    </row>
    <row r="591" spans="3:3" ht="14.4" x14ac:dyDescent="0.3">
      <c r="C591"/>
    </row>
    <row r="592" spans="3:3" ht="14.4" x14ac:dyDescent="0.3">
      <c r="C592"/>
    </row>
    <row r="593" spans="3:3" ht="14.4" x14ac:dyDescent="0.3">
      <c r="C593"/>
    </row>
    <row r="594" spans="3:3" ht="14.4" x14ac:dyDescent="0.3">
      <c r="C594"/>
    </row>
    <row r="595" spans="3:3" ht="14.4" x14ac:dyDescent="0.3">
      <c r="C595"/>
    </row>
    <row r="596" spans="3:3" ht="14.4" x14ac:dyDescent="0.3">
      <c r="C596"/>
    </row>
    <row r="597" spans="3:3" ht="14.4" x14ac:dyDescent="0.3">
      <c r="C597"/>
    </row>
    <row r="598" spans="3:3" ht="14.4" x14ac:dyDescent="0.3">
      <c r="C598"/>
    </row>
    <row r="599" spans="3:3" ht="14.4" x14ac:dyDescent="0.3">
      <c r="C599"/>
    </row>
    <row r="600" spans="3:3" ht="14.4" x14ac:dyDescent="0.3">
      <c r="C600"/>
    </row>
    <row r="601" spans="3:3" ht="14.4" x14ac:dyDescent="0.3">
      <c r="C601"/>
    </row>
    <row r="602" spans="3:3" ht="14.4" x14ac:dyDescent="0.3">
      <c r="C602"/>
    </row>
    <row r="603" spans="3:3" ht="14.4" x14ac:dyDescent="0.3">
      <c r="C603"/>
    </row>
    <row r="604" spans="3:3" ht="14.4" x14ac:dyDescent="0.3">
      <c r="C604"/>
    </row>
    <row r="605" spans="3:3" ht="14.4" x14ac:dyDescent="0.3">
      <c r="C605"/>
    </row>
    <row r="606" spans="3:3" ht="14.4" x14ac:dyDescent="0.3">
      <c r="C606"/>
    </row>
    <row r="607" spans="3:3" ht="14.4" x14ac:dyDescent="0.3">
      <c r="C607"/>
    </row>
    <row r="608" spans="3:3" ht="14.4" x14ac:dyDescent="0.3">
      <c r="C608"/>
    </row>
    <row r="609" spans="3:3" ht="14.4" x14ac:dyDescent="0.3">
      <c r="C609"/>
    </row>
    <row r="610" spans="3:3" ht="14.4" x14ac:dyDescent="0.3">
      <c r="C610"/>
    </row>
    <row r="611" spans="3:3" ht="14.4" x14ac:dyDescent="0.3">
      <c r="C611"/>
    </row>
    <row r="612" spans="3:3" ht="14.4" x14ac:dyDescent="0.3">
      <c r="C612"/>
    </row>
    <row r="613" spans="3:3" ht="14.4" x14ac:dyDescent="0.3">
      <c r="C613"/>
    </row>
    <row r="614" spans="3:3" ht="14.4" x14ac:dyDescent="0.3">
      <c r="C614"/>
    </row>
    <row r="615" spans="3:3" ht="14.4" x14ac:dyDescent="0.3">
      <c r="C615"/>
    </row>
    <row r="616" spans="3:3" ht="14.4" x14ac:dyDescent="0.3">
      <c r="C616"/>
    </row>
    <row r="617" spans="3:3" ht="14.4" x14ac:dyDescent="0.3">
      <c r="C617"/>
    </row>
    <row r="618" spans="3:3" ht="14.4" x14ac:dyDescent="0.3">
      <c r="C618"/>
    </row>
    <row r="619" spans="3:3" ht="14.4" x14ac:dyDescent="0.3">
      <c r="C619"/>
    </row>
    <row r="620" spans="3:3" ht="14.4" x14ac:dyDescent="0.3">
      <c r="C620"/>
    </row>
    <row r="621" spans="3:3" ht="14.4" x14ac:dyDescent="0.3">
      <c r="C621"/>
    </row>
    <row r="622" spans="3:3" ht="14.4" x14ac:dyDescent="0.3">
      <c r="C622"/>
    </row>
    <row r="623" spans="3:3" ht="14.4" x14ac:dyDescent="0.3">
      <c r="C623"/>
    </row>
    <row r="624" spans="3:3" ht="14.4" x14ac:dyDescent="0.3">
      <c r="C624"/>
    </row>
    <row r="625" spans="3:3" ht="14.4" x14ac:dyDescent="0.3">
      <c r="C625"/>
    </row>
    <row r="626" spans="3:3" ht="14.4" x14ac:dyDescent="0.3">
      <c r="C626"/>
    </row>
    <row r="627" spans="3:3" ht="14.4" x14ac:dyDescent="0.3">
      <c r="C627"/>
    </row>
    <row r="628" spans="3:3" ht="14.4" x14ac:dyDescent="0.3">
      <c r="C628"/>
    </row>
    <row r="629" spans="3:3" ht="14.4" x14ac:dyDescent="0.3">
      <c r="C629"/>
    </row>
    <row r="630" spans="3:3" ht="14.4" x14ac:dyDescent="0.3">
      <c r="C630"/>
    </row>
    <row r="631" spans="3:3" ht="14.4" x14ac:dyDescent="0.3">
      <c r="C631"/>
    </row>
    <row r="632" spans="3:3" ht="14.4" x14ac:dyDescent="0.3">
      <c r="C632"/>
    </row>
    <row r="633" spans="3:3" ht="14.4" x14ac:dyDescent="0.3">
      <c r="C633"/>
    </row>
    <row r="634" spans="3:3" ht="14.4" x14ac:dyDescent="0.3">
      <c r="C634"/>
    </row>
    <row r="635" spans="3:3" ht="14.4" x14ac:dyDescent="0.3">
      <c r="C635"/>
    </row>
    <row r="636" spans="3:3" ht="14.4" x14ac:dyDescent="0.3">
      <c r="C636"/>
    </row>
    <row r="637" spans="3:3" ht="14.4" x14ac:dyDescent="0.3">
      <c r="C637"/>
    </row>
    <row r="638" spans="3:3" ht="14.4" x14ac:dyDescent="0.3">
      <c r="C638"/>
    </row>
    <row r="639" spans="3:3" ht="14.4" x14ac:dyDescent="0.3">
      <c r="C639"/>
    </row>
    <row r="640" spans="3:3" ht="14.4" x14ac:dyDescent="0.3">
      <c r="C640"/>
    </row>
    <row r="641" spans="3:3" ht="14.4" x14ac:dyDescent="0.3">
      <c r="C641"/>
    </row>
    <row r="642" spans="3:3" ht="14.4" x14ac:dyDescent="0.3">
      <c r="C642"/>
    </row>
    <row r="643" spans="3:3" ht="14.4" x14ac:dyDescent="0.3">
      <c r="C643"/>
    </row>
    <row r="644" spans="3:3" ht="14.4" x14ac:dyDescent="0.3">
      <c r="C644"/>
    </row>
    <row r="645" spans="3:3" ht="14.4" x14ac:dyDescent="0.3">
      <c r="C645"/>
    </row>
    <row r="646" spans="3:3" ht="14.4" x14ac:dyDescent="0.3">
      <c r="C646"/>
    </row>
    <row r="647" spans="3:3" ht="14.4" x14ac:dyDescent="0.3">
      <c r="C647"/>
    </row>
    <row r="648" spans="3:3" ht="14.4" x14ac:dyDescent="0.3">
      <c r="C648"/>
    </row>
    <row r="649" spans="3:3" ht="14.4" x14ac:dyDescent="0.3">
      <c r="C649"/>
    </row>
    <row r="650" spans="3:3" ht="14.4" x14ac:dyDescent="0.3">
      <c r="C650"/>
    </row>
    <row r="651" spans="3:3" ht="14.4" x14ac:dyDescent="0.3">
      <c r="C651"/>
    </row>
    <row r="652" spans="3:3" ht="14.4" x14ac:dyDescent="0.3">
      <c r="C652"/>
    </row>
    <row r="653" spans="3:3" ht="14.4" x14ac:dyDescent="0.3">
      <c r="C653"/>
    </row>
    <row r="654" spans="3:3" ht="14.4" x14ac:dyDescent="0.3">
      <c r="C654"/>
    </row>
    <row r="655" spans="3:3" ht="14.4" x14ac:dyDescent="0.3">
      <c r="C655"/>
    </row>
    <row r="656" spans="3:3" ht="14.4" x14ac:dyDescent="0.3">
      <c r="C656"/>
    </row>
    <row r="657" spans="3:3" ht="14.4" x14ac:dyDescent="0.3">
      <c r="C657"/>
    </row>
    <row r="658" spans="3:3" ht="14.4" x14ac:dyDescent="0.3">
      <c r="C658"/>
    </row>
    <row r="659" spans="3:3" ht="14.4" x14ac:dyDescent="0.3">
      <c r="C659"/>
    </row>
    <row r="660" spans="3:3" ht="14.4" x14ac:dyDescent="0.3">
      <c r="C660"/>
    </row>
    <row r="661" spans="3:3" ht="14.4" x14ac:dyDescent="0.3">
      <c r="C661"/>
    </row>
    <row r="662" spans="3:3" ht="14.4" x14ac:dyDescent="0.3">
      <c r="C662"/>
    </row>
    <row r="663" spans="3:3" ht="14.4" x14ac:dyDescent="0.3">
      <c r="C663"/>
    </row>
    <row r="664" spans="3:3" ht="14.4" x14ac:dyDescent="0.3">
      <c r="C664"/>
    </row>
    <row r="665" spans="3:3" ht="14.4" x14ac:dyDescent="0.3">
      <c r="C665"/>
    </row>
    <row r="666" spans="3:3" ht="14.4" x14ac:dyDescent="0.3">
      <c r="C666"/>
    </row>
    <row r="667" spans="3:3" ht="14.4" x14ac:dyDescent="0.3">
      <c r="C667"/>
    </row>
    <row r="668" spans="3:3" ht="14.4" x14ac:dyDescent="0.3">
      <c r="C668"/>
    </row>
    <row r="669" spans="3:3" ht="14.4" x14ac:dyDescent="0.3">
      <c r="C669"/>
    </row>
    <row r="670" spans="3:3" ht="14.4" x14ac:dyDescent="0.3">
      <c r="C670"/>
    </row>
    <row r="671" spans="3:3" ht="14.4" x14ac:dyDescent="0.3">
      <c r="C671"/>
    </row>
    <row r="672" spans="3:3" ht="14.4" x14ac:dyDescent="0.3">
      <c r="C672"/>
    </row>
    <row r="673" spans="3:3" ht="14.4" x14ac:dyDescent="0.3">
      <c r="C673"/>
    </row>
    <row r="674" spans="3:3" ht="14.4" x14ac:dyDescent="0.3">
      <c r="C674"/>
    </row>
    <row r="675" spans="3:3" ht="14.4" x14ac:dyDescent="0.3">
      <c r="C675"/>
    </row>
    <row r="676" spans="3:3" ht="14.4" x14ac:dyDescent="0.3">
      <c r="C676"/>
    </row>
    <row r="677" spans="3:3" ht="14.4" x14ac:dyDescent="0.3">
      <c r="C677"/>
    </row>
    <row r="678" spans="3:3" ht="14.4" x14ac:dyDescent="0.3">
      <c r="C678"/>
    </row>
    <row r="679" spans="3:3" ht="14.4" x14ac:dyDescent="0.3">
      <c r="C679"/>
    </row>
    <row r="680" spans="3:3" ht="14.4" x14ac:dyDescent="0.3">
      <c r="C680"/>
    </row>
    <row r="681" spans="3:3" ht="14.4" x14ac:dyDescent="0.3">
      <c r="C681"/>
    </row>
    <row r="682" spans="3:3" ht="14.4" x14ac:dyDescent="0.3">
      <c r="C682"/>
    </row>
    <row r="683" spans="3:3" ht="14.4" x14ac:dyDescent="0.3">
      <c r="C683"/>
    </row>
    <row r="684" spans="3:3" ht="14.4" x14ac:dyDescent="0.3">
      <c r="C684"/>
    </row>
    <row r="685" spans="3:3" ht="14.4" x14ac:dyDescent="0.3">
      <c r="C685"/>
    </row>
    <row r="686" spans="3:3" ht="14.4" x14ac:dyDescent="0.3">
      <c r="C686"/>
    </row>
    <row r="687" spans="3:3" ht="14.4" x14ac:dyDescent="0.3">
      <c r="C687"/>
    </row>
    <row r="688" spans="3:3" ht="14.4" x14ac:dyDescent="0.3">
      <c r="C688"/>
    </row>
    <row r="689" spans="3:3" ht="14.4" x14ac:dyDescent="0.3">
      <c r="C689"/>
    </row>
    <row r="690" spans="3:3" ht="14.4" x14ac:dyDescent="0.3">
      <c r="C690"/>
    </row>
    <row r="691" spans="3:3" ht="14.4" x14ac:dyDescent="0.3">
      <c r="C691"/>
    </row>
    <row r="692" spans="3:3" ht="14.4" x14ac:dyDescent="0.3">
      <c r="C692"/>
    </row>
    <row r="693" spans="3:3" ht="14.4" x14ac:dyDescent="0.3">
      <c r="C693"/>
    </row>
    <row r="694" spans="3:3" ht="14.4" x14ac:dyDescent="0.3">
      <c r="C694"/>
    </row>
    <row r="695" spans="3:3" ht="14.4" x14ac:dyDescent="0.3">
      <c r="C695"/>
    </row>
    <row r="696" spans="3:3" ht="14.4" x14ac:dyDescent="0.3">
      <c r="C696"/>
    </row>
    <row r="697" spans="3:3" ht="14.4" x14ac:dyDescent="0.3">
      <c r="C697"/>
    </row>
    <row r="698" spans="3:3" ht="14.4" x14ac:dyDescent="0.3">
      <c r="C698"/>
    </row>
    <row r="699" spans="3:3" ht="14.4" x14ac:dyDescent="0.3">
      <c r="C699"/>
    </row>
    <row r="700" spans="3:3" ht="14.4" x14ac:dyDescent="0.3">
      <c r="C700"/>
    </row>
    <row r="701" spans="3:3" ht="14.4" x14ac:dyDescent="0.3">
      <c r="C701"/>
    </row>
    <row r="702" spans="3:3" ht="14.4" x14ac:dyDescent="0.3">
      <c r="C702"/>
    </row>
    <row r="703" spans="3:3" ht="14.4" x14ac:dyDescent="0.3">
      <c r="C703"/>
    </row>
    <row r="704" spans="3:3" ht="14.4" x14ac:dyDescent="0.3">
      <c r="C704"/>
    </row>
    <row r="705" spans="3:3" ht="14.4" x14ac:dyDescent="0.3">
      <c r="C705"/>
    </row>
    <row r="706" spans="3:3" ht="14.4" x14ac:dyDescent="0.3">
      <c r="C706"/>
    </row>
    <row r="707" spans="3:3" ht="14.4" x14ac:dyDescent="0.3">
      <c r="C707"/>
    </row>
    <row r="708" spans="3:3" ht="14.4" x14ac:dyDescent="0.3">
      <c r="C708"/>
    </row>
    <row r="709" spans="3:3" ht="14.4" x14ac:dyDescent="0.3">
      <c r="C709"/>
    </row>
    <row r="710" spans="3:3" ht="14.4" x14ac:dyDescent="0.3">
      <c r="C710"/>
    </row>
    <row r="711" spans="3:3" ht="14.4" x14ac:dyDescent="0.3">
      <c r="C711"/>
    </row>
    <row r="712" spans="3:3" ht="14.4" x14ac:dyDescent="0.3">
      <c r="C712"/>
    </row>
    <row r="713" spans="3:3" ht="14.4" x14ac:dyDescent="0.3">
      <c r="C713"/>
    </row>
    <row r="714" spans="3:3" ht="14.4" x14ac:dyDescent="0.3">
      <c r="C714"/>
    </row>
    <row r="715" spans="3:3" ht="14.4" x14ac:dyDescent="0.3">
      <c r="C715"/>
    </row>
    <row r="716" spans="3:3" ht="14.4" x14ac:dyDescent="0.3">
      <c r="C716"/>
    </row>
    <row r="717" spans="3:3" ht="14.4" x14ac:dyDescent="0.3">
      <c r="C717"/>
    </row>
    <row r="718" spans="3:3" ht="14.4" x14ac:dyDescent="0.3">
      <c r="C718"/>
    </row>
    <row r="719" spans="3:3" ht="14.4" x14ac:dyDescent="0.3">
      <c r="C719"/>
    </row>
    <row r="720" spans="3:3" ht="14.4" x14ac:dyDescent="0.3">
      <c r="C720"/>
    </row>
    <row r="721" spans="3:3" ht="14.4" x14ac:dyDescent="0.3">
      <c r="C721"/>
    </row>
    <row r="722" spans="3:3" ht="14.4" x14ac:dyDescent="0.3">
      <c r="C722"/>
    </row>
    <row r="723" spans="3:3" ht="14.4" x14ac:dyDescent="0.3">
      <c r="C723"/>
    </row>
    <row r="724" spans="3:3" ht="14.4" x14ac:dyDescent="0.3">
      <c r="C724"/>
    </row>
    <row r="725" spans="3:3" ht="14.4" x14ac:dyDescent="0.3">
      <c r="C725"/>
    </row>
    <row r="726" spans="3:3" ht="14.4" x14ac:dyDescent="0.3">
      <c r="C726"/>
    </row>
    <row r="727" spans="3:3" ht="14.4" x14ac:dyDescent="0.3">
      <c r="C727"/>
    </row>
    <row r="728" spans="3:3" ht="14.4" x14ac:dyDescent="0.3">
      <c r="C728"/>
    </row>
    <row r="729" spans="3:3" ht="14.4" x14ac:dyDescent="0.3">
      <c r="C729"/>
    </row>
    <row r="730" spans="3:3" ht="14.4" x14ac:dyDescent="0.3">
      <c r="C730"/>
    </row>
    <row r="731" spans="3:3" ht="14.4" x14ac:dyDescent="0.3">
      <c r="C731"/>
    </row>
    <row r="732" spans="3:3" ht="14.4" x14ac:dyDescent="0.3">
      <c r="C732"/>
    </row>
    <row r="733" spans="3:3" ht="14.4" x14ac:dyDescent="0.3">
      <c r="C733"/>
    </row>
    <row r="734" spans="3:3" ht="14.4" x14ac:dyDescent="0.3">
      <c r="C734"/>
    </row>
    <row r="735" spans="3:3" ht="14.4" x14ac:dyDescent="0.3">
      <c r="C735"/>
    </row>
    <row r="736" spans="3:3" ht="14.4" x14ac:dyDescent="0.3">
      <c r="C736"/>
    </row>
    <row r="737" spans="3:3" ht="14.4" x14ac:dyDescent="0.3">
      <c r="C737"/>
    </row>
    <row r="738" spans="3:3" ht="14.4" x14ac:dyDescent="0.3">
      <c r="C738"/>
    </row>
    <row r="739" spans="3:3" ht="14.4" x14ac:dyDescent="0.3">
      <c r="C739"/>
    </row>
    <row r="740" spans="3:3" ht="14.4" x14ac:dyDescent="0.3">
      <c r="C740"/>
    </row>
    <row r="741" spans="3:3" ht="14.4" x14ac:dyDescent="0.3">
      <c r="C741"/>
    </row>
    <row r="742" spans="3:3" ht="14.4" x14ac:dyDescent="0.3">
      <c r="C742"/>
    </row>
    <row r="743" spans="3:3" ht="14.4" x14ac:dyDescent="0.3">
      <c r="C743"/>
    </row>
    <row r="744" spans="3:3" ht="14.4" x14ac:dyDescent="0.3">
      <c r="C744"/>
    </row>
    <row r="745" spans="3:3" ht="14.4" x14ac:dyDescent="0.3">
      <c r="C745"/>
    </row>
    <row r="746" spans="3:3" ht="14.4" x14ac:dyDescent="0.3">
      <c r="C746"/>
    </row>
    <row r="747" spans="3:3" ht="14.4" x14ac:dyDescent="0.3">
      <c r="C747"/>
    </row>
    <row r="748" spans="3:3" ht="14.4" x14ac:dyDescent="0.3">
      <c r="C748"/>
    </row>
    <row r="749" spans="3:3" ht="14.4" x14ac:dyDescent="0.3">
      <c r="C749"/>
    </row>
    <row r="750" spans="3:3" ht="14.4" x14ac:dyDescent="0.3">
      <c r="C750"/>
    </row>
    <row r="751" spans="3:3" ht="14.4" x14ac:dyDescent="0.3">
      <c r="C751"/>
    </row>
    <row r="752" spans="3:3" ht="14.4" x14ac:dyDescent="0.3">
      <c r="C752"/>
    </row>
    <row r="753" spans="3:3" ht="14.4" x14ac:dyDescent="0.3">
      <c r="C753"/>
    </row>
    <row r="754" spans="3:3" ht="14.4" x14ac:dyDescent="0.3">
      <c r="C754"/>
    </row>
    <row r="755" spans="3:3" ht="14.4" x14ac:dyDescent="0.3">
      <c r="C755"/>
    </row>
    <row r="756" spans="3:3" ht="14.4" x14ac:dyDescent="0.3">
      <c r="C756"/>
    </row>
    <row r="757" spans="3:3" ht="14.4" x14ac:dyDescent="0.3">
      <c r="C757"/>
    </row>
    <row r="758" spans="3:3" ht="14.4" x14ac:dyDescent="0.3">
      <c r="C758"/>
    </row>
    <row r="759" spans="3:3" ht="14.4" x14ac:dyDescent="0.3">
      <c r="C759"/>
    </row>
    <row r="760" spans="3:3" ht="14.4" x14ac:dyDescent="0.3">
      <c r="C760"/>
    </row>
    <row r="761" spans="3:3" ht="14.4" x14ac:dyDescent="0.3">
      <c r="C761"/>
    </row>
    <row r="762" spans="3:3" ht="14.4" x14ac:dyDescent="0.3">
      <c r="C762"/>
    </row>
    <row r="763" spans="3:3" ht="14.4" x14ac:dyDescent="0.3">
      <c r="C763"/>
    </row>
    <row r="764" spans="3:3" ht="14.4" x14ac:dyDescent="0.3">
      <c r="C764"/>
    </row>
    <row r="765" spans="3:3" ht="14.4" x14ac:dyDescent="0.3">
      <c r="C765"/>
    </row>
    <row r="766" spans="3:3" ht="14.4" x14ac:dyDescent="0.3">
      <c r="C766"/>
    </row>
    <row r="767" spans="3:3" ht="14.4" x14ac:dyDescent="0.3">
      <c r="C767"/>
    </row>
    <row r="768" spans="3:3" ht="14.4" x14ac:dyDescent="0.3">
      <c r="C768"/>
    </row>
    <row r="769" spans="3:3" ht="14.4" x14ac:dyDescent="0.3">
      <c r="C769"/>
    </row>
    <row r="770" spans="3:3" ht="14.4" x14ac:dyDescent="0.3">
      <c r="C770"/>
    </row>
    <row r="771" spans="3:3" ht="14.4" x14ac:dyDescent="0.3">
      <c r="C771"/>
    </row>
    <row r="772" spans="3:3" ht="14.4" x14ac:dyDescent="0.3">
      <c r="C772"/>
    </row>
    <row r="773" spans="3:3" ht="14.4" x14ac:dyDescent="0.3">
      <c r="C773"/>
    </row>
    <row r="774" spans="3:3" ht="14.4" x14ac:dyDescent="0.3">
      <c r="C774"/>
    </row>
    <row r="775" spans="3:3" ht="14.4" x14ac:dyDescent="0.3">
      <c r="C775"/>
    </row>
    <row r="776" spans="3:3" ht="14.4" x14ac:dyDescent="0.3">
      <c r="C776"/>
    </row>
    <row r="777" spans="3:3" ht="14.4" x14ac:dyDescent="0.3">
      <c r="C777"/>
    </row>
    <row r="778" spans="3:3" ht="14.4" x14ac:dyDescent="0.3">
      <c r="C778"/>
    </row>
    <row r="779" spans="3:3" ht="14.4" x14ac:dyDescent="0.3">
      <c r="C779"/>
    </row>
    <row r="780" spans="3:3" ht="14.4" x14ac:dyDescent="0.3">
      <c r="C780"/>
    </row>
    <row r="781" spans="3:3" ht="14.4" x14ac:dyDescent="0.3">
      <c r="C781"/>
    </row>
    <row r="782" spans="3:3" ht="14.4" x14ac:dyDescent="0.3">
      <c r="C782"/>
    </row>
    <row r="783" spans="3:3" ht="14.4" x14ac:dyDescent="0.3">
      <c r="C783"/>
    </row>
    <row r="784" spans="3:3" ht="14.4" x14ac:dyDescent="0.3">
      <c r="C784"/>
    </row>
    <row r="785" spans="3:3" ht="14.4" x14ac:dyDescent="0.3">
      <c r="C785"/>
    </row>
    <row r="786" spans="3:3" ht="14.4" x14ac:dyDescent="0.3">
      <c r="C786"/>
    </row>
    <row r="787" spans="3:3" ht="14.4" x14ac:dyDescent="0.3">
      <c r="C787"/>
    </row>
    <row r="788" spans="3:3" ht="14.4" x14ac:dyDescent="0.3">
      <c r="C788"/>
    </row>
    <row r="789" spans="3:3" ht="14.4" x14ac:dyDescent="0.3">
      <c r="C789"/>
    </row>
    <row r="790" spans="3:3" ht="14.4" x14ac:dyDescent="0.3">
      <c r="C790"/>
    </row>
    <row r="791" spans="3:3" ht="14.4" x14ac:dyDescent="0.3">
      <c r="C791"/>
    </row>
    <row r="792" spans="3:3" ht="14.4" x14ac:dyDescent="0.3">
      <c r="C792"/>
    </row>
    <row r="793" spans="3:3" ht="14.4" x14ac:dyDescent="0.3">
      <c r="C793"/>
    </row>
    <row r="794" spans="3:3" ht="14.4" x14ac:dyDescent="0.3">
      <c r="C794"/>
    </row>
    <row r="795" spans="3:3" ht="14.4" x14ac:dyDescent="0.3">
      <c r="C795"/>
    </row>
    <row r="796" spans="3:3" ht="14.4" x14ac:dyDescent="0.3">
      <c r="C796"/>
    </row>
    <row r="797" spans="3:3" ht="14.4" x14ac:dyDescent="0.3">
      <c r="C797"/>
    </row>
    <row r="798" spans="3:3" ht="14.4" x14ac:dyDescent="0.3">
      <c r="C798"/>
    </row>
    <row r="799" spans="3:3" ht="14.4" x14ac:dyDescent="0.3">
      <c r="C799"/>
    </row>
    <row r="800" spans="3:3" ht="14.4" x14ac:dyDescent="0.3">
      <c r="C800"/>
    </row>
    <row r="801" spans="3:3" ht="14.4" x14ac:dyDescent="0.3">
      <c r="C801"/>
    </row>
    <row r="802" spans="3:3" ht="14.4" x14ac:dyDescent="0.3">
      <c r="C802"/>
    </row>
    <row r="803" spans="3:3" ht="14.4" x14ac:dyDescent="0.3">
      <c r="C803"/>
    </row>
    <row r="804" spans="3:3" ht="14.4" x14ac:dyDescent="0.3">
      <c r="C804"/>
    </row>
    <row r="805" spans="3:3" ht="14.4" x14ac:dyDescent="0.3">
      <c r="C805"/>
    </row>
    <row r="806" spans="3:3" ht="14.4" x14ac:dyDescent="0.3">
      <c r="C806"/>
    </row>
    <row r="807" spans="3:3" ht="14.4" x14ac:dyDescent="0.3">
      <c r="C807"/>
    </row>
    <row r="808" spans="3:3" ht="14.4" x14ac:dyDescent="0.3">
      <c r="C808"/>
    </row>
    <row r="809" spans="3:3" ht="14.4" x14ac:dyDescent="0.3">
      <c r="C809"/>
    </row>
    <row r="810" spans="3:3" ht="14.4" x14ac:dyDescent="0.3">
      <c r="C810"/>
    </row>
    <row r="811" spans="3:3" ht="14.4" x14ac:dyDescent="0.3">
      <c r="C811"/>
    </row>
    <row r="812" spans="3:3" ht="14.4" x14ac:dyDescent="0.3">
      <c r="C812"/>
    </row>
    <row r="813" spans="3:3" ht="14.4" x14ac:dyDescent="0.3">
      <c r="C813"/>
    </row>
    <row r="814" spans="3:3" ht="14.4" x14ac:dyDescent="0.3">
      <c r="C814"/>
    </row>
    <row r="815" spans="3:3" ht="14.4" x14ac:dyDescent="0.3">
      <c r="C815"/>
    </row>
    <row r="816" spans="3:3" ht="14.4" x14ac:dyDescent="0.3">
      <c r="C816"/>
    </row>
    <row r="817" spans="3:3" ht="14.4" x14ac:dyDescent="0.3">
      <c r="C817"/>
    </row>
    <row r="818" spans="3:3" ht="14.4" x14ac:dyDescent="0.3">
      <c r="C818"/>
    </row>
    <row r="819" spans="3:3" ht="14.4" x14ac:dyDescent="0.3">
      <c r="C819"/>
    </row>
    <row r="820" spans="3:3" ht="14.4" x14ac:dyDescent="0.3">
      <c r="C820"/>
    </row>
    <row r="821" spans="3:3" ht="14.4" x14ac:dyDescent="0.3">
      <c r="C821"/>
    </row>
    <row r="822" spans="3:3" ht="14.4" x14ac:dyDescent="0.3">
      <c r="C822"/>
    </row>
    <row r="823" spans="3:3" ht="14.4" x14ac:dyDescent="0.3">
      <c r="C823"/>
    </row>
    <row r="824" spans="3:3" ht="14.4" x14ac:dyDescent="0.3">
      <c r="C824"/>
    </row>
    <row r="825" spans="3:3" ht="14.4" x14ac:dyDescent="0.3">
      <c r="C825"/>
    </row>
    <row r="826" spans="3:3" ht="14.4" x14ac:dyDescent="0.3">
      <c r="C826"/>
    </row>
    <row r="827" spans="3:3" ht="14.4" x14ac:dyDescent="0.3">
      <c r="C827"/>
    </row>
    <row r="828" spans="3:3" ht="14.4" x14ac:dyDescent="0.3">
      <c r="C828"/>
    </row>
    <row r="829" spans="3:3" ht="14.4" x14ac:dyDescent="0.3">
      <c r="C829"/>
    </row>
    <row r="830" spans="3:3" ht="14.4" x14ac:dyDescent="0.3">
      <c r="C830"/>
    </row>
    <row r="831" spans="3:3" ht="14.4" x14ac:dyDescent="0.3">
      <c r="C831"/>
    </row>
    <row r="832" spans="3:3" ht="14.4" x14ac:dyDescent="0.3">
      <c r="C832"/>
    </row>
    <row r="833" spans="3:3" ht="14.4" x14ac:dyDescent="0.3">
      <c r="C833"/>
    </row>
    <row r="834" spans="3:3" ht="14.4" x14ac:dyDescent="0.3">
      <c r="C834"/>
    </row>
    <row r="835" spans="3:3" ht="14.4" x14ac:dyDescent="0.3">
      <c r="C835"/>
    </row>
    <row r="836" spans="3:3" ht="14.4" x14ac:dyDescent="0.3">
      <c r="C836"/>
    </row>
    <row r="837" spans="3:3" ht="14.4" x14ac:dyDescent="0.3">
      <c r="C837"/>
    </row>
    <row r="838" spans="3:3" ht="14.4" x14ac:dyDescent="0.3">
      <c r="C838"/>
    </row>
    <row r="839" spans="3:3" ht="14.4" x14ac:dyDescent="0.3">
      <c r="C839"/>
    </row>
    <row r="840" spans="3:3" ht="14.4" x14ac:dyDescent="0.3">
      <c r="C840"/>
    </row>
    <row r="841" spans="3:3" ht="14.4" x14ac:dyDescent="0.3">
      <c r="C841"/>
    </row>
    <row r="842" spans="3:3" ht="14.4" x14ac:dyDescent="0.3">
      <c r="C842"/>
    </row>
    <row r="843" spans="3:3" ht="14.4" x14ac:dyDescent="0.3">
      <c r="C843"/>
    </row>
    <row r="844" spans="3:3" ht="14.4" x14ac:dyDescent="0.3">
      <c r="C844"/>
    </row>
    <row r="845" spans="3:3" ht="14.4" x14ac:dyDescent="0.3">
      <c r="C845"/>
    </row>
    <row r="846" spans="3:3" ht="14.4" x14ac:dyDescent="0.3">
      <c r="C846"/>
    </row>
    <row r="847" spans="3:3" ht="14.4" x14ac:dyDescent="0.3">
      <c r="C847"/>
    </row>
    <row r="848" spans="3:3" ht="14.4" x14ac:dyDescent="0.3">
      <c r="C848"/>
    </row>
    <row r="849" spans="3:3" ht="14.4" x14ac:dyDescent="0.3">
      <c r="C849"/>
    </row>
    <row r="850" spans="3:3" ht="14.4" x14ac:dyDescent="0.3">
      <c r="C850"/>
    </row>
    <row r="851" spans="3:3" ht="14.4" x14ac:dyDescent="0.3">
      <c r="C851"/>
    </row>
    <row r="852" spans="3:3" ht="14.4" x14ac:dyDescent="0.3">
      <c r="C852"/>
    </row>
    <row r="853" spans="3:3" ht="14.4" x14ac:dyDescent="0.3">
      <c r="C853"/>
    </row>
    <row r="854" spans="3:3" ht="14.4" x14ac:dyDescent="0.3">
      <c r="C854"/>
    </row>
    <row r="855" spans="3:3" ht="14.4" x14ac:dyDescent="0.3">
      <c r="C855"/>
    </row>
    <row r="856" spans="3:3" ht="14.4" x14ac:dyDescent="0.3">
      <c r="C856"/>
    </row>
    <row r="857" spans="3:3" ht="14.4" x14ac:dyDescent="0.3">
      <c r="C857"/>
    </row>
    <row r="858" spans="3:3" ht="14.4" x14ac:dyDescent="0.3">
      <c r="C858"/>
    </row>
    <row r="859" spans="3:3" ht="14.4" x14ac:dyDescent="0.3">
      <c r="C859"/>
    </row>
    <row r="860" spans="3:3" ht="14.4" x14ac:dyDescent="0.3">
      <c r="C860"/>
    </row>
    <row r="861" spans="3:3" ht="14.4" x14ac:dyDescent="0.3">
      <c r="C861"/>
    </row>
    <row r="862" spans="3:3" ht="14.4" x14ac:dyDescent="0.3">
      <c r="C862"/>
    </row>
    <row r="863" spans="3:3" ht="14.4" x14ac:dyDescent="0.3">
      <c r="C863"/>
    </row>
    <row r="864" spans="3:3" ht="14.4" x14ac:dyDescent="0.3">
      <c r="C864"/>
    </row>
    <row r="865" spans="3:3" ht="14.4" x14ac:dyDescent="0.3">
      <c r="C865"/>
    </row>
    <row r="866" spans="3:3" ht="14.4" x14ac:dyDescent="0.3">
      <c r="C866"/>
    </row>
    <row r="867" spans="3:3" ht="14.4" x14ac:dyDescent="0.3">
      <c r="C867"/>
    </row>
    <row r="868" spans="3:3" ht="14.4" x14ac:dyDescent="0.3">
      <c r="C868"/>
    </row>
    <row r="869" spans="3:3" ht="14.4" x14ac:dyDescent="0.3">
      <c r="C869"/>
    </row>
    <row r="870" spans="3:3" ht="14.4" x14ac:dyDescent="0.3">
      <c r="C870"/>
    </row>
    <row r="871" spans="3:3" ht="14.4" x14ac:dyDescent="0.3">
      <c r="C871"/>
    </row>
    <row r="872" spans="3:3" ht="14.4" x14ac:dyDescent="0.3">
      <c r="C872"/>
    </row>
    <row r="873" spans="3:3" ht="14.4" x14ac:dyDescent="0.3">
      <c r="C873"/>
    </row>
    <row r="874" spans="3:3" ht="14.4" x14ac:dyDescent="0.3">
      <c r="C874"/>
    </row>
    <row r="875" spans="3:3" ht="14.4" x14ac:dyDescent="0.3">
      <c r="C875"/>
    </row>
    <row r="876" spans="3:3" ht="14.4" x14ac:dyDescent="0.3">
      <c r="C876"/>
    </row>
    <row r="877" spans="3:3" ht="14.4" x14ac:dyDescent="0.3">
      <c r="C877"/>
    </row>
    <row r="878" spans="3:3" ht="14.4" x14ac:dyDescent="0.3">
      <c r="C878"/>
    </row>
    <row r="879" spans="3:3" ht="14.4" x14ac:dyDescent="0.3">
      <c r="C879"/>
    </row>
    <row r="880" spans="3:3" ht="14.4" x14ac:dyDescent="0.3">
      <c r="C880"/>
    </row>
    <row r="881" spans="3:3" ht="14.4" x14ac:dyDescent="0.3">
      <c r="C881"/>
    </row>
    <row r="882" spans="3:3" ht="14.4" x14ac:dyDescent="0.3">
      <c r="C882"/>
    </row>
    <row r="883" spans="3:3" ht="14.4" x14ac:dyDescent="0.3">
      <c r="C883"/>
    </row>
    <row r="884" spans="3:3" ht="14.4" x14ac:dyDescent="0.3">
      <c r="C884"/>
    </row>
  </sheetData>
  <autoFilter ref="C1:AR1" xr:uid="{B67A992F-A048-46D6-BF9F-FDD7F058D962}"/>
  <conditionalFormatting sqref="A2:A248">
    <cfRule type="expression" dxfId="0" priority="1">
      <formula>$A2&lt;&gt;""</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AD8FB-9289-4B17-9F6B-663B5D4FF5D7}">
  <sheetPr codeName="Feuil5" filterMode="1"/>
  <dimension ref="A1:B398"/>
  <sheetViews>
    <sheetView topLeftCell="A382" workbookViewId="0">
      <selection activeCell="A398" sqref="A383:A398"/>
    </sheetView>
  </sheetViews>
  <sheetFormatPr baseColWidth="10" defaultRowHeight="14.4" x14ac:dyDescent="0.3"/>
  <cols>
    <col min="1" max="1" width="77.6640625" style="15" customWidth="1"/>
    <col min="2" max="2" width="180.5546875" style="16" customWidth="1"/>
  </cols>
  <sheetData>
    <row r="1" spans="1:2" x14ac:dyDescent="0.3">
      <c r="A1" s="19" t="s">
        <v>269</v>
      </c>
      <c r="B1" s="20" t="s">
        <v>616</v>
      </c>
    </row>
    <row r="2" spans="1:2" ht="163.19999999999999" x14ac:dyDescent="0.3">
      <c r="A2" s="13" t="s">
        <v>37</v>
      </c>
      <c r="B2" s="14" t="s">
        <v>272</v>
      </c>
    </row>
    <row r="3" spans="1:2" ht="163.19999999999999" hidden="1" x14ac:dyDescent="0.3">
      <c r="A3" s="13" t="s">
        <v>39</v>
      </c>
      <c r="B3" s="14" t="s">
        <v>273</v>
      </c>
    </row>
    <row r="4" spans="1:2" ht="173.4" x14ac:dyDescent="0.3">
      <c r="A4" s="13" t="s">
        <v>40</v>
      </c>
      <c r="B4" s="14" t="s">
        <v>274</v>
      </c>
    </row>
    <row r="5" spans="1:2" ht="163.19999999999999" hidden="1" x14ac:dyDescent="0.3">
      <c r="A5" s="13" t="s">
        <v>41</v>
      </c>
      <c r="B5" s="14" t="s">
        <v>275</v>
      </c>
    </row>
    <row r="6" spans="1:2" ht="173.4" x14ac:dyDescent="0.3">
      <c r="A6" s="13" t="s">
        <v>42</v>
      </c>
      <c r="B6" s="14" t="s">
        <v>276</v>
      </c>
    </row>
    <row r="7" spans="1:2" ht="173.4" hidden="1" x14ac:dyDescent="0.3">
      <c r="A7" s="13" t="s">
        <v>43</v>
      </c>
      <c r="B7" s="14" t="s">
        <v>277</v>
      </c>
    </row>
    <row r="8" spans="1:2" ht="163.19999999999999" x14ac:dyDescent="0.3">
      <c r="A8" s="13" t="s">
        <v>44</v>
      </c>
      <c r="B8" s="14" t="s">
        <v>278</v>
      </c>
    </row>
    <row r="9" spans="1:2" ht="112.2" hidden="1" x14ac:dyDescent="0.3">
      <c r="A9" s="13" t="s">
        <v>45</v>
      </c>
      <c r="B9" s="14" t="s">
        <v>279</v>
      </c>
    </row>
    <row r="10" spans="1:2" ht="173.4" x14ac:dyDescent="0.3">
      <c r="A10" s="13" t="s">
        <v>46</v>
      </c>
      <c r="B10" s="14" t="s">
        <v>280</v>
      </c>
    </row>
    <row r="11" spans="1:2" ht="153" hidden="1" x14ac:dyDescent="0.3">
      <c r="A11" s="13" t="s">
        <v>47</v>
      </c>
      <c r="B11" s="14" t="s">
        <v>281</v>
      </c>
    </row>
    <row r="12" spans="1:2" ht="163.19999999999999" x14ac:dyDescent="0.3">
      <c r="A12" s="13" t="s">
        <v>37</v>
      </c>
      <c r="B12" s="14" t="s">
        <v>282</v>
      </c>
    </row>
    <row r="13" spans="1:2" ht="163.19999999999999" hidden="1" x14ac:dyDescent="0.3">
      <c r="A13" s="13" t="s">
        <v>39</v>
      </c>
      <c r="B13" s="14" t="s">
        <v>283</v>
      </c>
    </row>
    <row r="14" spans="1:2" ht="173.4" x14ac:dyDescent="0.3">
      <c r="A14" s="13" t="s">
        <v>40</v>
      </c>
      <c r="B14" s="14" t="s">
        <v>284</v>
      </c>
    </row>
    <row r="15" spans="1:2" ht="163.19999999999999" hidden="1" x14ac:dyDescent="0.3">
      <c r="A15" s="13" t="s">
        <v>41</v>
      </c>
      <c r="B15" s="14" t="s">
        <v>285</v>
      </c>
    </row>
    <row r="16" spans="1:2" ht="173.4" x14ac:dyDescent="0.3">
      <c r="A16" s="13" t="s">
        <v>42</v>
      </c>
      <c r="B16" s="14" t="s">
        <v>286</v>
      </c>
    </row>
    <row r="17" spans="1:2" ht="173.4" hidden="1" x14ac:dyDescent="0.3">
      <c r="A17" s="13" t="s">
        <v>43</v>
      </c>
      <c r="B17" s="14" t="s">
        <v>287</v>
      </c>
    </row>
    <row r="18" spans="1:2" ht="153" x14ac:dyDescent="0.3">
      <c r="A18" s="13" t="s">
        <v>48</v>
      </c>
      <c r="B18" s="14" t="s">
        <v>288</v>
      </c>
    </row>
    <row r="19" spans="1:2" ht="153" hidden="1" x14ac:dyDescent="0.3">
      <c r="A19" s="13" t="s">
        <v>49</v>
      </c>
      <c r="B19" s="14" t="s">
        <v>289</v>
      </c>
    </row>
    <row r="20" spans="1:2" ht="163.19999999999999" x14ac:dyDescent="0.3">
      <c r="A20" s="13" t="s">
        <v>50</v>
      </c>
      <c r="B20" s="14" t="s">
        <v>290</v>
      </c>
    </row>
    <row r="21" spans="1:2" ht="193.8" x14ac:dyDescent="0.3">
      <c r="A21" s="13" t="s">
        <v>51</v>
      </c>
      <c r="B21" s="14" t="s">
        <v>291</v>
      </c>
    </row>
    <row r="22" spans="1:2" ht="122.4" x14ac:dyDescent="0.3">
      <c r="A22" s="13" t="s">
        <v>52</v>
      </c>
      <c r="B22" s="14" t="s">
        <v>292</v>
      </c>
    </row>
    <row r="23" spans="1:2" ht="163.19999999999999" x14ac:dyDescent="0.3">
      <c r="A23" s="13" t="s">
        <v>53</v>
      </c>
      <c r="B23" s="14" t="s">
        <v>293</v>
      </c>
    </row>
    <row r="24" spans="1:2" ht="163.19999999999999" x14ac:dyDescent="0.3">
      <c r="A24" s="13" t="s">
        <v>54</v>
      </c>
      <c r="B24" s="14" t="s">
        <v>294</v>
      </c>
    </row>
    <row r="25" spans="1:2" ht="142.80000000000001" x14ac:dyDescent="0.3">
      <c r="A25" s="13" t="s">
        <v>617</v>
      </c>
      <c r="B25" s="14" t="s">
        <v>295</v>
      </c>
    </row>
    <row r="26" spans="1:2" ht="163.19999999999999" x14ac:dyDescent="0.3">
      <c r="A26" s="13" t="s">
        <v>619</v>
      </c>
      <c r="B26" s="14" t="s">
        <v>296</v>
      </c>
    </row>
    <row r="27" spans="1:2" ht="163.19999999999999" x14ac:dyDescent="0.3">
      <c r="A27" s="13" t="s">
        <v>620</v>
      </c>
      <c r="B27" s="14" t="s">
        <v>297</v>
      </c>
    </row>
    <row r="28" spans="1:2" ht="142.80000000000001" x14ac:dyDescent="0.3">
      <c r="A28" s="13" t="s">
        <v>624</v>
      </c>
      <c r="B28" s="14" t="s">
        <v>298</v>
      </c>
    </row>
    <row r="29" spans="1:2" ht="153" x14ac:dyDescent="0.3">
      <c r="A29" s="13" t="s">
        <v>55</v>
      </c>
      <c r="B29" s="14" t="s">
        <v>299</v>
      </c>
    </row>
    <row r="30" spans="1:2" ht="142.80000000000001" x14ac:dyDescent="0.3">
      <c r="A30" s="13" t="s">
        <v>618</v>
      </c>
      <c r="B30" s="14" t="s">
        <v>300</v>
      </c>
    </row>
    <row r="31" spans="1:2" ht="153" x14ac:dyDescent="0.3">
      <c r="A31" s="13" t="s">
        <v>622</v>
      </c>
      <c r="B31" s="14" t="s">
        <v>301</v>
      </c>
    </row>
    <row r="32" spans="1:2" ht="163.19999999999999" x14ac:dyDescent="0.3">
      <c r="A32" s="13" t="s">
        <v>621</v>
      </c>
      <c r="B32" s="14" t="s">
        <v>302</v>
      </c>
    </row>
    <row r="33" spans="1:2" ht="153" x14ac:dyDescent="0.3">
      <c r="A33" s="13" t="s">
        <v>623</v>
      </c>
      <c r="B33" s="14" t="s">
        <v>303</v>
      </c>
    </row>
    <row r="34" spans="1:2" ht="183.6" hidden="1" x14ac:dyDescent="0.3">
      <c r="A34" s="13" t="s">
        <v>56</v>
      </c>
      <c r="B34" s="14" t="s">
        <v>304</v>
      </c>
    </row>
    <row r="35" spans="1:2" ht="204" hidden="1" x14ac:dyDescent="0.3">
      <c r="A35" s="13" t="s">
        <v>57</v>
      </c>
      <c r="B35" s="14" t="s">
        <v>305</v>
      </c>
    </row>
    <row r="36" spans="1:2" ht="193.8" hidden="1" x14ac:dyDescent="0.3">
      <c r="A36" s="13" t="s">
        <v>58</v>
      </c>
      <c r="B36" s="14" t="s">
        <v>306</v>
      </c>
    </row>
    <row r="37" spans="1:2" ht="214.2" x14ac:dyDescent="0.3">
      <c r="A37" s="13" t="s">
        <v>59</v>
      </c>
      <c r="B37" s="14" t="s">
        <v>307</v>
      </c>
    </row>
    <row r="38" spans="1:2" ht="153" hidden="1" x14ac:dyDescent="0.3">
      <c r="A38" s="13" t="s">
        <v>60</v>
      </c>
      <c r="B38" s="14" t="s">
        <v>308</v>
      </c>
    </row>
    <row r="39" spans="1:2" ht="163.19999999999999" hidden="1" x14ac:dyDescent="0.3">
      <c r="A39" s="13" t="s">
        <v>61</v>
      </c>
      <c r="B39" s="14" t="s">
        <v>309</v>
      </c>
    </row>
    <row r="40" spans="1:2" ht="193.8" hidden="1" x14ac:dyDescent="0.3">
      <c r="A40" s="13" t="s">
        <v>62</v>
      </c>
      <c r="B40" s="14" t="s">
        <v>310</v>
      </c>
    </row>
    <row r="41" spans="1:2" ht="193.8" hidden="1" x14ac:dyDescent="0.3">
      <c r="A41" s="13" t="s">
        <v>63</v>
      </c>
      <c r="B41" s="14" t="s">
        <v>311</v>
      </c>
    </row>
    <row r="42" spans="1:2" ht="224.4" hidden="1" x14ac:dyDescent="0.3">
      <c r="A42" s="13" t="s">
        <v>64</v>
      </c>
      <c r="B42" s="14" t="s">
        <v>312</v>
      </c>
    </row>
    <row r="43" spans="1:2" ht="244.8" x14ac:dyDescent="0.3">
      <c r="A43" s="13" t="s">
        <v>65</v>
      </c>
      <c r="B43" s="14" t="s">
        <v>313</v>
      </c>
    </row>
    <row r="44" spans="1:2" ht="224.4" hidden="1" x14ac:dyDescent="0.3">
      <c r="A44" s="13" t="s">
        <v>66</v>
      </c>
      <c r="B44" s="14" t="s">
        <v>314</v>
      </c>
    </row>
    <row r="45" spans="1:2" ht="255" x14ac:dyDescent="0.3">
      <c r="A45" s="13" t="s">
        <v>67</v>
      </c>
      <c r="B45" s="14" t="s">
        <v>315</v>
      </c>
    </row>
    <row r="46" spans="1:2" ht="214.2" hidden="1" x14ac:dyDescent="0.3">
      <c r="A46" s="13" t="s">
        <v>68</v>
      </c>
      <c r="B46" s="14" t="s">
        <v>316</v>
      </c>
    </row>
    <row r="47" spans="1:2" ht="224.4" x14ac:dyDescent="0.3">
      <c r="A47" s="13" t="s">
        <v>69</v>
      </c>
      <c r="B47" s="14" t="s">
        <v>317</v>
      </c>
    </row>
    <row r="48" spans="1:2" ht="173.4" hidden="1" x14ac:dyDescent="0.3">
      <c r="A48" s="13" t="s">
        <v>70</v>
      </c>
      <c r="B48" s="14" t="s">
        <v>318</v>
      </c>
    </row>
    <row r="49" spans="1:2" ht="193.8" hidden="1" x14ac:dyDescent="0.3">
      <c r="A49" s="13" t="s">
        <v>71</v>
      </c>
      <c r="B49" s="14" t="s">
        <v>319</v>
      </c>
    </row>
    <row r="50" spans="1:2" ht="163.19999999999999" hidden="1" x14ac:dyDescent="0.3">
      <c r="A50" s="13" t="s">
        <v>72</v>
      </c>
      <c r="B50" s="14" t="s">
        <v>320</v>
      </c>
    </row>
    <row r="51" spans="1:2" ht="193.8" hidden="1" x14ac:dyDescent="0.3">
      <c r="A51" s="13" t="s">
        <v>73</v>
      </c>
      <c r="B51" s="14" t="s">
        <v>321</v>
      </c>
    </row>
    <row r="52" spans="1:2" ht="214.2" hidden="1" x14ac:dyDescent="0.3">
      <c r="A52" s="13" t="s">
        <v>74</v>
      </c>
      <c r="B52" s="14" t="s">
        <v>322</v>
      </c>
    </row>
    <row r="53" spans="1:2" ht="234.6" x14ac:dyDescent="0.3">
      <c r="A53" s="13" t="s">
        <v>75</v>
      </c>
      <c r="B53" s="14" t="s">
        <v>323</v>
      </c>
    </row>
    <row r="54" spans="1:2" ht="204" hidden="1" x14ac:dyDescent="0.3">
      <c r="A54" s="13" t="s">
        <v>76</v>
      </c>
      <c r="B54" s="14" t="s">
        <v>324</v>
      </c>
    </row>
    <row r="55" spans="1:2" ht="214.2" hidden="1" x14ac:dyDescent="0.3">
      <c r="A55" s="13" t="s">
        <v>77</v>
      </c>
      <c r="B55" s="14" t="s">
        <v>325</v>
      </c>
    </row>
    <row r="56" spans="1:2" ht="173.4" hidden="1" x14ac:dyDescent="0.3">
      <c r="A56" s="13" t="s">
        <v>78</v>
      </c>
      <c r="B56" s="14" t="s">
        <v>326</v>
      </c>
    </row>
    <row r="57" spans="1:2" ht="183.6" hidden="1" x14ac:dyDescent="0.3">
      <c r="A57" s="13" t="s">
        <v>79</v>
      </c>
      <c r="B57" s="14" t="s">
        <v>327</v>
      </c>
    </row>
    <row r="58" spans="1:2" ht="173.4" hidden="1" x14ac:dyDescent="0.3">
      <c r="A58" s="13" t="s">
        <v>80</v>
      </c>
      <c r="B58" s="14" t="s">
        <v>328</v>
      </c>
    </row>
    <row r="59" spans="1:2" ht="183.6" hidden="1" x14ac:dyDescent="0.3">
      <c r="A59" s="13" t="s">
        <v>81</v>
      </c>
      <c r="B59" s="14" t="s">
        <v>329</v>
      </c>
    </row>
    <row r="60" spans="1:2" ht="204" hidden="1" x14ac:dyDescent="0.3">
      <c r="A60" s="13" t="s">
        <v>82</v>
      </c>
      <c r="B60" s="14" t="s">
        <v>330</v>
      </c>
    </row>
    <row r="61" spans="1:2" ht="224.4" x14ac:dyDescent="0.3">
      <c r="A61" s="13" t="s">
        <v>83</v>
      </c>
      <c r="B61" s="14" t="s">
        <v>331</v>
      </c>
    </row>
    <row r="62" spans="1:2" ht="214.2" hidden="1" x14ac:dyDescent="0.3">
      <c r="A62" s="13" t="s">
        <v>84</v>
      </c>
      <c r="B62" s="14" t="s">
        <v>332</v>
      </c>
    </row>
    <row r="63" spans="1:2" ht="224.4" hidden="1" x14ac:dyDescent="0.3">
      <c r="A63" s="13" t="s">
        <v>85</v>
      </c>
      <c r="B63" s="14" t="s">
        <v>333</v>
      </c>
    </row>
    <row r="64" spans="1:2" ht="193.8" hidden="1" x14ac:dyDescent="0.3">
      <c r="A64" s="13" t="s">
        <v>86</v>
      </c>
      <c r="B64" s="14" t="s">
        <v>334</v>
      </c>
    </row>
    <row r="65" spans="1:2" ht="214.2" x14ac:dyDescent="0.3">
      <c r="A65" s="13" t="s">
        <v>87</v>
      </c>
      <c r="B65" s="14" t="s">
        <v>335</v>
      </c>
    </row>
    <row r="66" spans="1:2" ht="204" hidden="1" x14ac:dyDescent="0.3">
      <c r="A66" s="13" t="s">
        <v>88</v>
      </c>
      <c r="B66" s="14" t="s">
        <v>336</v>
      </c>
    </row>
    <row r="67" spans="1:2" ht="214.2" hidden="1" x14ac:dyDescent="0.3">
      <c r="A67" s="13" t="s">
        <v>89</v>
      </c>
      <c r="B67" s="14" t="s">
        <v>337</v>
      </c>
    </row>
    <row r="68" spans="1:2" ht="234.6" x14ac:dyDescent="0.3">
      <c r="A68" s="13" t="s">
        <v>90</v>
      </c>
      <c r="B68" s="14" t="s">
        <v>338</v>
      </c>
    </row>
    <row r="69" spans="1:2" ht="265.2" x14ac:dyDescent="0.3">
      <c r="A69" s="13" t="s">
        <v>91</v>
      </c>
      <c r="B69" s="14" t="s">
        <v>339</v>
      </c>
    </row>
    <row r="70" spans="1:2" ht="275.39999999999998" x14ac:dyDescent="0.3">
      <c r="A70" s="13" t="s">
        <v>92</v>
      </c>
      <c r="B70" s="14" t="s">
        <v>340</v>
      </c>
    </row>
    <row r="71" spans="1:2" ht="295.8" x14ac:dyDescent="0.3">
      <c r="A71" s="13" t="s">
        <v>93</v>
      </c>
      <c r="B71" s="14" t="s">
        <v>341</v>
      </c>
    </row>
    <row r="72" spans="1:2" ht="255" x14ac:dyDescent="0.3">
      <c r="A72" s="13" t="s">
        <v>94</v>
      </c>
      <c r="B72" s="14" t="s">
        <v>342</v>
      </c>
    </row>
    <row r="73" spans="1:2" ht="295.8" x14ac:dyDescent="0.3">
      <c r="A73" s="13" t="s">
        <v>95</v>
      </c>
      <c r="B73" s="14" t="s">
        <v>343</v>
      </c>
    </row>
    <row r="74" spans="1:2" ht="275.39999999999998" x14ac:dyDescent="0.3">
      <c r="A74" s="13" t="s">
        <v>96</v>
      </c>
      <c r="B74" s="14" t="s">
        <v>344</v>
      </c>
    </row>
    <row r="75" spans="1:2" ht="295.8" x14ac:dyDescent="0.3">
      <c r="A75" s="13" t="s">
        <v>97</v>
      </c>
      <c r="B75" s="14" t="s">
        <v>345</v>
      </c>
    </row>
    <row r="76" spans="1:2" ht="265.2" x14ac:dyDescent="0.3">
      <c r="A76" s="13" t="s">
        <v>98</v>
      </c>
      <c r="B76" s="14" t="s">
        <v>346</v>
      </c>
    </row>
    <row r="77" spans="1:2" ht="275.39999999999998" x14ac:dyDescent="0.3">
      <c r="A77" s="13" t="s">
        <v>99</v>
      </c>
      <c r="B77" s="14" t="s">
        <v>347</v>
      </c>
    </row>
    <row r="78" spans="1:2" ht="244.8" x14ac:dyDescent="0.3">
      <c r="A78" s="13" t="s">
        <v>100</v>
      </c>
      <c r="B78" s="14" t="s">
        <v>348</v>
      </c>
    </row>
    <row r="79" spans="1:2" ht="265.2" x14ac:dyDescent="0.3">
      <c r="A79" s="13" t="s">
        <v>101</v>
      </c>
      <c r="B79" s="14" t="s">
        <v>349</v>
      </c>
    </row>
    <row r="80" spans="1:2" ht="224.4" x14ac:dyDescent="0.3">
      <c r="A80" s="13" t="s">
        <v>102</v>
      </c>
      <c r="B80" s="14" t="s">
        <v>350</v>
      </c>
    </row>
    <row r="81" spans="1:2" ht="265.2" x14ac:dyDescent="0.3">
      <c r="A81" s="13" t="s">
        <v>103</v>
      </c>
      <c r="B81" s="14" t="s">
        <v>351</v>
      </c>
    </row>
    <row r="82" spans="1:2" ht="244.8" x14ac:dyDescent="0.3">
      <c r="A82" s="13" t="s">
        <v>104</v>
      </c>
      <c r="B82" s="14" t="s">
        <v>352</v>
      </c>
    </row>
    <row r="83" spans="1:2" ht="265.2" x14ac:dyDescent="0.3">
      <c r="A83" s="13" t="s">
        <v>105</v>
      </c>
      <c r="B83" s="14" t="s">
        <v>353</v>
      </c>
    </row>
    <row r="84" spans="1:2" ht="234.6" x14ac:dyDescent="0.3">
      <c r="A84" s="13" t="s">
        <v>106</v>
      </c>
      <c r="B84" s="14" t="s">
        <v>354</v>
      </c>
    </row>
    <row r="85" spans="1:2" ht="265.2" x14ac:dyDescent="0.3">
      <c r="A85" s="13" t="s">
        <v>107</v>
      </c>
      <c r="B85" s="14" t="s">
        <v>355</v>
      </c>
    </row>
    <row r="86" spans="1:2" ht="255" x14ac:dyDescent="0.3">
      <c r="A86" s="13" t="s">
        <v>92</v>
      </c>
      <c r="B86" s="14" t="s">
        <v>356</v>
      </c>
    </row>
    <row r="87" spans="1:2" ht="285.60000000000002" x14ac:dyDescent="0.3">
      <c r="A87" s="13" t="s">
        <v>108</v>
      </c>
      <c r="B87" s="14" t="s">
        <v>357</v>
      </c>
    </row>
    <row r="88" spans="1:2" ht="234.6" x14ac:dyDescent="0.3">
      <c r="A88" s="13" t="s">
        <v>109</v>
      </c>
      <c r="B88" s="14" t="s">
        <v>358</v>
      </c>
    </row>
    <row r="89" spans="1:2" ht="275.39999999999998" x14ac:dyDescent="0.3">
      <c r="A89" s="13" t="s">
        <v>110</v>
      </c>
      <c r="B89" s="14" t="s">
        <v>359</v>
      </c>
    </row>
    <row r="90" spans="1:2" ht="255" x14ac:dyDescent="0.3">
      <c r="A90" s="13" t="s">
        <v>111</v>
      </c>
      <c r="B90" s="14" t="s">
        <v>360</v>
      </c>
    </row>
    <row r="91" spans="1:2" ht="285.60000000000002" x14ac:dyDescent="0.3">
      <c r="A91" s="13" t="s">
        <v>112</v>
      </c>
      <c r="B91" s="14" t="s">
        <v>361</v>
      </c>
    </row>
    <row r="92" spans="1:2" ht="244.8" x14ac:dyDescent="0.3">
      <c r="A92" s="13" t="s">
        <v>113</v>
      </c>
      <c r="B92" s="14" t="s">
        <v>362</v>
      </c>
    </row>
    <row r="93" spans="1:2" ht="275.39999999999998" x14ac:dyDescent="0.3">
      <c r="A93" s="13" t="s">
        <v>114</v>
      </c>
      <c r="B93" s="14" t="s">
        <v>363</v>
      </c>
    </row>
    <row r="94" spans="1:2" ht="193.8" hidden="1" x14ac:dyDescent="0.3">
      <c r="A94" s="13" t="s">
        <v>115</v>
      </c>
      <c r="B94" s="14" t="s">
        <v>364</v>
      </c>
    </row>
    <row r="95" spans="1:2" ht="214.2" hidden="1" x14ac:dyDescent="0.3">
      <c r="A95" s="13" t="s">
        <v>116</v>
      </c>
      <c r="B95" s="14" t="s">
        <v>365</v>
      </c>
    </row>
    <row r="96" spans="1:2" ht="193.8" x14ac:dyDescent="0.3">
      <c r="A96" s="13" t="s">
        <v>117</v>
      </c>
      <c r="B96" s="14" t="s">
        <v>366</v>
      </c>
    </row>
    <row r="97" spans="1:2" ht="214.2" x14ac:dyDescent="0.3">
      <c r="A97" s="13" t="s">
        <v>118</v>
      </c>
      <c r="B97" s="14" t="s">
        <v>367</v>
      </c>
    </row>
    <row r="98" spans="1:2" ht="183.6" hidden="1" x14ac:dyDescent="0.3">
      <c r="A98" s="13" t="s">
        <v>119</v>
      </c>
      <c r="B98" s="14" t="s">
        <v>368</v>
      </c>
    </row>
    <row r="99" spans="1:2" ht="204" hidden="1" x14ac:dyDescent="0.3">
      <c r="A99" s="13" t="s">
        <v>120</v>
      </c>
      <c r="B99" s="14" t="s">
        <v>369</v>
      </c>
    </row>
    <row r="100" spans="1:2" ht="183.6" x14ac:dyDescent="0.3">
      <c r="A100" s="13" t="s">
        <v>121</v>
      </c>
      <c r="B100" s="14" t="s">
        <v>370</v>
      </c>
    </row>
    <row r="101" spans="1:2" ht="204" x14ac:dyDescent="0.3">
      <c r="A101" s="13" t="s">
        <v>122</v>
      </c>
      <c r="B101" s="14" t="s">
        <v>371</v>
      </c>
    </row>
    <row r="102" spans="1:2" ht="193.8" hidden="1" x14ac:dyDescent="0.3">
      <c r="A102" s="13" t="s">
        <v>123</v>
      </c>
      <c r="B102" s="14" t="s">
        <v>372</v>
      </c>
    </row>
    <row r="103" spans="1:2" ht="214.2" hidden="1" x14ac:dyDescent="0.3">
      <c r="A103" s="13" t="s">
        <v>124</v>
      </c>
      <c r="B103" s="14" t="s">
        <v>373</v>
      </c>
    </row>
    <row r="104" spans="1:2" ht="193.8" x14ac:dyDescent="0.3">
      <c r="A104" s="13" t="s">
        <v>125</v>
      </c>
      <c r="B104" s="14" t="s">
        <v>374</v>
      </c>
    </row>
    <row r="105" spans="1:2" ht="214.2" x14ac:dyDescent="0.3">
      <c r="A105" s="13" t="s">
        <v>126</v>
      </c>
      <c r="B105" s="14" t="s">
        <v>375</v>
      </c>
    </row>
    <row r="106" spans="1:2" ht="183.6" hidden="1" x14ac:dyDescent="0.3">
      <c r="A106" s="13" t="s">
        <v>127</v>
      </c>
      <c r="B106" s="14" t="s">
        <v>376</v>
      </c>
    </row>
    <row r="107" spans="1:2" ht="204" hidden="1" x14ac:dyDescent="0.3">
      <c r="A107" s="13" t="s">
        <v>128</v>
      </c>
      <c r="B107" s="14" t="s">
        <v>377</v>
      </c>
    </row>
    <row r="108" spans="1:2" ht="183.6" x14ac:dyDescent="0.3">
      <c r="A108" s="13" t="s">
        <v>129</v>
      </c>
      <c r="B108" s="14" t="s">
        <v>378</v>
      </c>
    </row>
    <row r="109" spans="1:2" ht="204" x14ac:dyDescent="0.3">
      <c r="A109" s="13" t="s">
        <v>130</v>
      </c>
      <c r="B109" s="14" t="s">
        <v>379</v>
      </c>
    </row>
    <row r="110" spans="1:2" ht="193.8" hidden="1" x14ac:dyDescent="0.3">
      <c r="A110" s="13" t="s">
        <v>131</v>
      </c>
      <c r="B110" s="14" t="s">
        <v>380</v>
      </c>
    </row>
    <row r="111" spans="1:2" ht="193.8" hidden="1" x14ac:dyDescent="0.3">
      <c r="A111" s="13" t="s">
        <v>132</v>
      </c>
      <c r="B111" s="14" t="s">
        <v>381</v>
      </c>
    </row>
    <row r="112" spans="1:2" ht="224.4" hidden="1" x14ac:dyDescent="0.3">
      <c r="A112" s="13" t="s">
        <v>133</v>
      </c>
      <c r="B112" s="14" t="s">
        <v>382</v>
      </c>
    </row>
    <row r="113" spans="1:2" ht="244.8" x14ac:dyDescent="0.3">
      <c r="A113" s="13" t="s">
        <v>134</v>
      </c>
      <c r="B113" s="14" t="s">
        <v>383</v>
      </c>
    </row>
    <row r="114" spans="1:2" ht="234.6" hidden="1" x14ac:dyDescent="0.3">
      <c r="A114" s="13" t="s">
        <v>135</v>
      </c>
      <c r="B114" s="14" t="s">
        <v>384</v>
      </c>
    </row>
    <row r="115" spans="1:2" ht="234.6" hidden="1" x14ac:dyDescent="0.3">
      <c r="A115" s="13" t="s">
        <v>136</v>
      </c>
      <c r="B115" s="14" t="s">
        <v>385</v>
      </c>
    </row>
    <row r="116" spans="1:2" ht="234.6" hidden="1" x14ac:dyDescent="0.3">
      <c r="A116" s="13" t="s">
        <v>137</v>
      </c>
      <c r="B116" s="14" t="s">
        <v>386</v>
      </c>
    </row>
    <row r="117" spans="1:2" ht="244.8" hidden="1" x14ac:dyDescent="0.3">
      <c r="A117" s="13" t="s">
        <v>137</v>
      </c>
      <c r="B117" s="14" t="s">
        <v>387</v>
      </c>
    </row>
    <row r="118" spans="1:2" ht="234.6" hidden="1" x14ac:dyDescent="0.3">
      <c r="A118" s="13" t="s">
        <v>138</v>
      </c>
      <c r="B118" s="14" t="s">
        <v>388</v>
      </c>
    </row>
    <row r="119" spans="1:2" ht="234.6" hidden="1" x14ac:dyDescent="0.3">
      <c r="A119" s="13" t="s">
        <v>139</v>
      </c>
      <c r="B119" s="14" t="s">
        <v>389</v>
      </c>
    </row>
    <row r="120" spans="1:2" ht="234.6" hidden="1" x14ac:dyDescent="0.3">
      <c r="A120" s="13" t="s">
        <v>140</v>
      </c>
      <c r="B120" s="14" t="s">
        <v>390</v>
      </c>
    </row>
    <row r="121" spans="1:2" ht="234.6" hidden="1" x14ac:dyDescent="0.3">
      <c r="A121" s="13" t="s">
        <v>141</v>
      </c>
      <c r="B121" s="14" t="s">
        <v>391</v>
      </c>
    </row>
    <row r="122" spans="1:2" ht="234.6" hidden="1" x14ac:dyDescent="0.3">
      <c r="A122" s="13" t="s">
        <v>142</v>
      </c>
      <c r="B122" s="14" t="s">
        <v>392</v>
      </c>
    </row>
    <row r="123" spans="1:2" ht="224.4" hidden="1" x14ac:dyDescent="0.3">
      <c r="A123" s="13" t="s">
        <v>143</v>
      </c>
      <c r="B123" s="14" t="s">
        <v>393</v>
      </c>
    </row>
    <row r="124" spans="1:2" ht="244.8" x14ac:dyDescent="0.3">
      <c r="A124" s="13" t="s">
        <v>144</v>
      </c>
      <c r="B124" s="14" t="s">
        <v>394</v>
      </c>
    </row>
    <row r="125" spans="1:2" ht="224.4" hidden="1" x14ac:dyDescent="0.3">
      <c r="A125" s="13" t="s">
        <v>145</v>
      </c>
      <c r="B125" s="14" t="s">
        <v>395</v>
      </c>
    </row>
    <row r="126" spans="1:2" ht="244.8" x14ac:dyDescent="0.3">
      <c r="A126" s="13" t="s">
        <v>146</v>
      </c>
      <c r="B126" s="14" t="s">
        <v>396</v>
      </c>
    </row>
    <row r="127" spans="1:2" ht="216" hidden="1" x14ac:dyDescent="0.3">
      <c r="A127" s="13" t="s">
        <v>147</v>
      </c>
      <c r="B127" s="14" t="s">
        <v>397</v>
      </c>
    </row>
    <row r="128" spans="1:2" ht="234.6" hidden="1" x14ac:dyDescent="0.3">
      <c r="A128" s="13" t="s">
        <v>148</v>
      </c>
      <c r="B128" s="14" t="s">
        <v>398</v>
      </c>
    </row>
    <row r="129" spans="1:2" ht="234.6" hidden="1" x14ac:dyDescent="0.3">
      <c r="A129" s="13" t="s">
        <v>149</v>
      </c>
      <c r="B129" s="14" t="s">
        <v>399</v>
      </c>
    </row>
    <row r="130" spans="1:2" ht="234.6" hidden="1" x14ac:dyDescent="0.3">
      <c r="A130" s="13" t="s">
        <v>150</v>
      </c>
      <c r="B130" s="14" t="s">
        <v>400</v>
      </c>
    </row>
    <row r="131" spans="1:2" ht="234.6" hidden="1" x14ac:dyDescent="0.3">
      <c r="A131" s="13" t="s">
        <v>151</v>
      </c>
      <c r="B131" s="14" t="s">
        <v>401</v>
      </c>
    </row>
    <row r="132" spans="1:2" ht="204" hidden="1" x14ac:dyDescent="0.3">
      <c r="A132" s="13" t="s">
        <v>152</v>
      </c>
      <c r="B132" s="14" t="s">
        <v>402</v>
      </c>
    </row>
    <row r="133" spans="1:2" ht="204" hidden="1" x14ac:dyDescent="0.3">
      <c r="A133" s="13" t="s">
        <v>153</v>
      </c>
      <c r="B133" s="14" t="s">
        <v>403</v>
      </c>
    </row>
    <row r="134" spans="1:2" ht="265.2" x14ac:dyDescent="0.3">
      <c r="A134" s="13" t="s">
        <v>154</v>
      </c>
      <c r="B134" s="14" t="s">
        <v>404</v>
      </c>
    </row>
    <row r="135" spans="1:2" ht="265.2" x14ac:dyDescent="0.3">
      <c r="A135" s="13" t="s">
        <v>155</v>
      </c>
      <c r="B135" s="14" t="s">
        <v>405</v>
      </c>
    </row>
    <row r="136" spans="1:2" ht="265.2" x14ac:dyDescent="0.3">
      <c r="A136" s="13" t="s">
        <v>156</v>
      </c>
      <c r="B136" s="14" t="s">
        <v>406</v>
      </c>
    </row>
    <row r="137" spans="1:2" ht="265.2" x14ac:dyDescent="0.3">
      <c r="A137" s="13" t="s">
        <v>157</v>
      </c>
      <c r="B137" s="14" t="s">
        <v>407</v>
      </c>
    </row>
    <row r="138" spans="1:2" ht="234.6" hidden="1" x14ac:dyDescent="0.3">
      <c r="A138" s="13" t="s">
        <v>158</v>
      </c>
      <c r="B138" s="14" t="s">
        <v>408</v>
      </c>
    </row>
    <row r="139" spans="1:2" ht="234.6" hidden="1" x14ac:dyDescent="0.3">
      <c r="A139" s="13" t="s">
        <v>159</v>
      </c>
      <c r="B139" s="14" t="s">
        <v>409</v>
      </c>
    </row>
    <row r="140" spans="1:2" ht="234.6" hidden="1" x14ac:dyDescent="0.3">
      <c r="A140" s="13" t="s">
        <v>160</v>
      </c>
      <c r="B140" s="14" t="s">
        <v>410</v>
      </c>
    </row>
    <row r="141" spans="1:2" ht="214.2" hidden="1" x14ac:dyDescent="0.3">
      <c r="A141" s="13" t="s">
        <v>161</v>
      </c>
      <c r="B141" s="14" t="s">
        <v>411</v>
      </c>
    </row>
    <row r="142" spans="1:2" ht="255" x14ac:dyDescent="0.3">
      <c r="A142" s="13" t="s">
        <v>162</v>
      </c>
      <c r="B142" s="14" t="s">
        <v>412</v>
      </c>
    </row>
    <row r="143" spans="1:2" ht="244.8" x14ac:dyDescent="0.3">
      <c r="A143" s="13" t="s">
        <v>163</v>
      </c>
      <c r="B143" s="14" t="s">
        <v>413</v>
      </c>
    </row>
    <row r="144" spans="1:2" ht="214.2" hidden="1" x14ac:dyDescent="0.3">
      <c r="A144" s="13" t="s">
        <v>164</v>
      </c>
      <c r="B144" s="14" t="s">
        <v>414</v>
      </c>
    </row>
    <row r="145" spans="1:2" ht="234.6" x14ac:dyDescent="0.3">
      <c r="A145" s="13" t="s">
        <v>165</v>
      </c>
      <c r="B145" s="14" t="s">
        <v>415</v>
      </c>
    </row>
    <row r="146" spans="1:2" ht="204" hidden="1" x14ac:dyDescent="0.3">
      <c r="A146" s="13" t="s">
        <v>166</v>
      </c>
      <c r="B146" s="14" t="s">
        <v>416</v>
      </c>
    </row>
    <row r="147" spans="1:2" ht="204" hidden="1" x14ac:dyDescent="0.3">
      <c r="A147" s="13" t="s">
        <v>167</v>
      </c>
      <c r="B147" s="14" t="s">
        <v>417</v>
      </c>
    </row>
    <row r="148" spans="1:2" ht="204" hidden="1" x14ac:dyDescent="0.3">
      <c r="A148" s="13" t="s">
        <v>168</v>
      </c>
      <c r="B148" s="14" t="s">
        <v>418</v>
      </c>
    </row>
    <row r="149" spans="1:2" ht="204" hidden="1" x14ac:dyDescent="0.3">
      <c r="A149" s="13" t="s">
        <v>169</v>
      </c>
      <c r="B149" s="14" t="s">
        <v>419</v>
      </c>
    </row>
    <row r="150" spans="1:2" ht="204" hidden="1" x14ac:dyDescent="0.3">
      <c r="A150" s="13" t="s">
        <v>170</v>
      </c>
      <c r="B150" s="14" t="s">
        <v>420</v>
      </c>
    </row>
    <row r="151" spans="1:2" ht="204" hidden="1" x14ac:dyDescent="0.3">
      <c r="A151" s="13" t="s">
        <v>171</v>
      </c>
      <c r="B151" s="14" t="s">
        <v>421</v>
      </c>
    </row>
    <row r="152" spans="1:2" ht="193.8" hidden="1" x14ac:dyDescent="0.3">
      <c r="A152" s="13" t="s">
        <v>172</v>
      </c>
      <c r="B152" s="14" t="s">
        <v>422</v>
      </c>
    </row>
    <row r="153" spans="1:2" ht="214.2" hidden="1" x14ac:dyDescent="0.3">
      <c r="A153" s="13" t="s">
        <v>173</v>
      </c>
      <c r="B153" s="14" t="s">
        <v>423</v>
      </c>
    </row>
    <row r="154" spans="1:2" ht="214.2" hidden="1" x14ac:dyDescent="0.3">
      <c r="A154" s="13" t="s">
        <v>174</v>
      </c>
      <c r="B154" s="14" t="s">
        <v>424</v>
      </c>
    </row>
    <row r="155" spans="1:2" ht="224.4" hidden="1" x14ac:dyDescent="0.3">
      <c r="A155" s="13" t="s">
        <v>175</v>
      </c>
      <c r="B155" s="14" t="s">
        <v>425</v>
      </c>
    </row>
    <row r="156" spans="1:2" ht="204" hidden="1" x14ac:dyDescent="0.3">
      <c r="A156" s="13" t="s">
        <v>176</v>
      </c>
      <c r="B156" s="14" t="s">
        <v>426</v>
      </c>
    </row>
    <row r="157" spans="1:2" ht="204" hidden="1" x14ac:dyDescent="0.3">
      <c r="A157" s="13" t="s">
        <v>177</v>
      </c>
      <c r="B157" s="14" t="s">
        <v>427</v>
      </c>
    </row>
    <row r="158" spans="1:2" ht="214.2" hidden="1" x14ac:dyDescent="0.3">
      <c r="A158" s="13" t="s">
        <v>178</v>
      </c>
      <c r="B158" s="14" t="s">
        <v>428</v>
      </c>
    </row>
    <row r="159" spans="1:2" ht="214.2" hidden="1" x14ac:dyDescent="0.3">
      <c r="A159" s="13" t="s">
        <v>179</v>
      </c>
      <c r="B159" s="14" t="s">
        <v>429</v>
      </c>
    </row>
    <row r="160" spans="1:2" ht="214.2" hidden="1" x14ac:dyDescent="0.3">
      <c r="A160" s="13" t="s">
        <v>180</v>
      </c>
      <c r="B160" s="14" t="s">
        <v>430</v>
      </c>
    </row>
    <row r="161" spans="1:2" ht="234.6" x14ac:dyDescent="0.3">
      <c r="A161" s="13" t="s">
        <v>181</v>
      </c>
      <c r="B161" s="14" t="s">
        <v>431</v>
      </c>
    </row>
    <row r="162" spans="1:2" ht="193.8" hidden="1" x14ac:dyDescent="0.3">
      <c r="A162" s="13" t="s">
        <v>182</v>
      </c>
      <c r="B162" s="14" t="s">
        <v>432</v>
      </c>
    </row>
    <row r="163" spans="1:2" ht="204" x14ac:dyDescent="0.3">
      <c r="A163" s="13" t="s">
        <v>183</v>
      </c>
      <c r="B163" s="14" t="s">
        <v>433</v>
      </c>
    </row>
    <row r="164" spans="1:2" ht="193.8" hidden="1" x14ac:dyDescent="0.3">
      <c r="A164" s="13" t="s">
        <v>184</v>
      </c>
      <c r="B164" s="14" t="s">
        <v>434</v>
      </c>
    </row>
    <row r="165" spans="1:2" ht="204" hidden="1" x14ac:dyDescent="0.3">
      <c r="A165" s="13" t="s">
        <v>185</v>
      </c>
      <c r="B165" s="14" t="s">
        <v>435</v>
      </c>
    </row>
    <row r="166" spans="1:2" ht="204" hidden="1" x14ac:dyDescent="0.3">
      <c r="A166" s="13" t="s">
        <v>180</v>
      </c>
      <c r="B166" s="14" t="s">
        <v>436</v>
      </c>
    </row>
    <row r="167" spans="1:2" ht="224.4" hidden="1" x14ac:dyDescent="0.3">
      <c r="A167" s="13" t="s">
        <v>181</v>
      </c>
      <c r="B167" s="14" t="s">
        <v>437</v>
      </c>
    </row>
    <row r="168" spans="1:2" ht="214.2" hidden="1" x14ac:dyDescent="0.3">
      <c r="A168" s="13" t="s">
        <v>186</v>
      </c>
      <c r="B168" s="14" t="s">
        <v>438</v>
      </c>
    </row>
    <row r="169" spans="1:2" ht="214.2" hidden="1" x14ac:dyDescent="0.3">
      <c r="A169" s="13" t="s">
        <v>187</v>
      </c>
      <c r="B169" s="14" t="s">
        <v>439</v>
      </c>
    </row>
    <row r="170" spans="1:2" ht="214.2" hidden="1" x14ac:dyDescent="0.3">
      <c r="A170" s="13" t="s">
        <v>188</v>
      </c>
      <c r="B170" s="14" t="s">
        <v>440</v>
      </c>
    </row>
    <row r="171" spans="1:2" ht="234.6" hidden="1" x14ac:dyDescent="0.3">
      <c r="A171" s="13" t="s">
        <v>189</v>
      </c>
      <c r="B171" s="14" t="s">
        <v>441</v>
      </c>
    </row>
    <row r="172" spans="1:2" ht="234.6" hidden="1" x14ac:dyDescent="0.3">
      <c r="A172" s="13" t="s">
        <v>190</v>
      </c>
      <c r="B172" s="14" t="s">
        <v>442</v>
      </c>
    </row>
    <row r="173" spans="1:2" ht="216" hidden="1" x14ac:dyDescent="0.3">
      <c r="A173" s="13" t="s">
        <v>191</v>
      </c>
      <c r="B173" s="14" t="s">
        <v>443</v>
      </c>
    </row>
    <row r="174" spans="1:2" ht="173.4" x14ac:dyDescent="0.3">
      <c r="A174" s="13" t="s">
        <v>192</v>
      </c>
      <c r="B174" s="14" t="s">
        <v>444</v>
      </c>
    </row>
    <row r="175" spans="1:2" ht="183.6" x14ac:dyDescent="0.3">
      <c r="A175" s="13" t="s">
        <v>193</v>
      </c>
      <c r="B175" s="14" t="s">
        <v>445</v>
      </c>
    </row>
    <row r="176" spans="1:2" ht="173.4" x14ac:dyDescent="0.3">
      <c r="A176" s="13" t="s">
        <v>194</v>
      </c>
      <c r="B176" s="14" t="s">
        <v>446</v>
      </c>
    </row>
    <row r="177" spans="1:2" ht="183.6" x14ac:dyDescent="0.3">
      <c r="A177" s="13" t="s">
        <v>195</v>
      </c>
      <c r="B177" s="14" t="s">
        <v>447</v>
      </c>
    </row>
    <row r="178" spans="1:2" ht="163.19999999999999" x14ac:dyDescent="0.3">
      <c r="A178" s="13" t="s">
        <v>196</v>
      </c>
      <c r="B178" s="14" t="s">
        <v>448</v>
      </c>
    </row>
    <row r="179" spans="1:2" ht="173.4" x14ac:dyDescent="0.3">
      <c r="A179" s="13" t="s">
        <v>197</v>
      </c>
      <c r="B179" s="14" t="s">
        <v>449</v>
      </c>
    </row>
    <row r="180" spans="1:2" ht="193.8" x14ac:dyDescent="0.3">
      <c r="A180" s="13" t="s">
        <v>198</v>
      </c>
      <c r="B180" s="14" t="s">
        <v>450</v>
      </c>
    </row>
    <row r="181" spans="1:2" ht="193.8" x14ac:dyDescent="0.3">
      <c r="A181" s="13" t="s">
        <v>199</v>
      </c>
      <c r="B181" s="14" t="s">
        <v>451</v>
      </c>
    </row>
    <row r="182" spans="1:2" ht="193.8" x14ac:dyDescent="0.3">
      <c r="A182" s="13" t="s">
        <v>200</v>
      </c>
      <c r="B182" s="14" t="s">
        <v>452</v>
      </c>
    </row>
    <row r="183" spans="1:2" ht="193.8" x14ac:dyDescent="0.3">
      <c r="A183" s="13" t="s">
        <v>201</v>
      </c>
      <c r="B183" s="14" t="s">
        <v>453</v>
      </c>
    </row>
    <row r="184" spans="1:2" ht="183.6" x14ac:dyDescent="0.3">
      <c r="A184" s="13" t="s">
        <v>202</v>
      </c>
      <c r="B184" s="14" t="s">
        <v>454</v>
      </c>
    </row>
    <row r="185" spans="1:2" ht="183.6" x14ac:dyDescent="0.3">
      <c r="A185" s="13" t="s">
        <v>203</v>
      </c>
      <c r="B185" s="14" t="s">
        <v>455</v>
      </c>
    </row>
    <row r="186" spans="1:2" ht="204" x14ac:dyDescent="0.3">
      <c r="A186" s="13" t="s">
        <v>204</v>
      </c>
      <c r="B186" s="14" t="s">
        <v>456</v>
      </c>
    </row>
    <row r="187" spans="1:2" ht="204" x14ac:dyDescent="0.3">
      <c r="A187" s="13" t="s">
        <v>205</v>
      </c>
      <c r="B187" s="14" t="s">
        <v>457</v>
      </c>
    </row>
    <row r="188" spans="1:2" ht="204" x14ac:dyDescent="0.3">
      <c r="A188" s="13" t="s">
        <v>206</v>
      </c>
      <c r="B188" s="14" t="s">
        <v>458</v>
      </c>
    </row>
    <row r="189" spans="1:2" ht="204" x14ac:dyDescent="0.3">
      <c r="A189" s="13" t="s">
        <v>207</v>
      </c>
      <c r="B189" s="14" t="s">
        <v>459</v>
      </c>
    </row>
    <row r="190" spans="1:2" ht="193.8" x14ac:dyDescent="0.3">
      <c r="A190" s="13" t="s">
        <v>208</v>
      </c>
      <c r="B190" s="14" t="s">
        <v>460</v>
      </c>
    </row>
    <row r="191" spans="1:2" ht="193.8" x14ac:dyDescent="0.3">
      <c r="A191" s="13" t="s">
        <v>209</v>
      </c>
      <c r="B191" s="14" t="s">
        <v>461</v>
      </c>
    </row>
    <row r="192" spans="1:2" ht="112.2" hidden="1" x14ac:dyDescent="0.3">
      <c r="A192" s="13" t="s">
        <v>210</v>
      </c>
      <c r="B192" s="14" t="s">
        <v>462</v>
      </c>
    </row>
    <row r="193" spans="1:2" ht="112.2" hidden="1" x14ac:dyDescent="0.3">
      <c r="A193" s="13" t="s">
        <v>211</v>
      </c>
      <c r="B193" s="14" t="s">
        <v>463</v>
      </c>
    </row>
    <row r="194" spans="1:2" ht="112.2" hidden="1" x14ac:dyDescent="0.3">
      <c r="A194" s="13" t="s">
        <v>212</v>
      </c>
      <c r="B194" s="21" t="s">
        <v>464</v>
      </c>
    </row>
    <row r="195" spans="1:2" ht="112.2" hidden="1" x14ac:dyDescent="0.3">
      <c r="A195" s="13" t="s">
        <v>213</v>
      </c>
      <c r="B195" s="21" t="s">
        <v>465</v>
      </c>
    </row>
    <row r="196" spans="1:2" ht="112.2" hidden="1" x14ac:dyDescent="0.3">
      <c r="A196" s="13" t="s">
        <v>214</v>
      </c>
      <c r="B196" s="14" t="s">
        <v>466</v>
      </c>
    </row>
    <row r="197" spans="1:2" ht="112.2" hidden="1" x14ac:dyDescent="0.3">
      <c r="A197" s="13" t="s">
        <v>215</v>
      </c>
      <c r="B197" s="14" t="s">
        <v>467</v>
      </c>
    </row>
    <row r="198" spans="1:2" ht="71.400000000000006" hidden="1" x14ac:dyDescent="0.3">
      <c r="A198" s="13" t="s">
        <v>216</v>
      </c>
      <c r="B198" s="14" t="s">
        <v>468</v>
      </c>
    </row>
    <row r="199" spans="1:2" ht="71.400000000000006" hidden="1" x14ac:dyDescent="0.3">
      <c r="A199" s="13" t="s">
        <v>217</v>
      </c>
      <c r="B199" s="14" t="s">
        <v>469</v>
      </c>
    </row>
    <row r="200" spans="1:2" ht="122.4" hidden="1" x14ac:dyDescent="0.3">
      <c r="A200" s="13" t="s">
        <v>218</v>
      </c>
      <c r="B200" s="14" t="s">
        <v>470</v>
      </c>
    </row>
    <row r="201" spans="1:2" ht="122.4" hidden="1" x14ac:dyDescent="0.3">
      <c r="A201" s="13" t="s">
        <v>219</v>
      </c>
      <c r="B201" s="14" t="s">
        <v>471</v>
      </c>
    </row>
    <row r="202" spans="1:2" ht="122.4" hidden="1" x14ac:dyDescent="0.3">
      <c r="A202" s="13" t="s">
        <v>220</v>
      </c>
      <c r="B202" s="14" t="s">
        <v>472</v>
      </c>
    </row>
    <row r="203" spans="1:2" ht="122.4" hidden="1" x14ac:dyDescent="0.3">
      <c r="A203" s="13" t="s">
        <v>221</v>
      </c>
      <c r="B203" s="14" t="s">
        <v>473</v>
      </c>
    </row>
    <row r="204" spans="1:2" ht="122.4" hidden="1" x14ac:dyDescent="0.3">
      <c r="A204" s="13" t="s">
        <v>222</v>
      </c>
      <c r="B204" s="14" t="s">
        <v>474</v>
      </c>
    </row>
    <row r="205" spans="1:2" ht="122.4" hidden="1" x14ac:dyDescent="0.3">
      <c r="A205" s="13" t="s">
        <v>223</v>
      </c>
      <c r="B205" s="14" t="s">
        <v>475</v>
      </c>
    </row>
    <row r="206" spans="1:2" ht="81.599999999999994" hidden="1" x14ac:dyDescent="0.3">
      <c r="A206" s="13" t="s">
        <v>224</v>
      </c>
      <c r="B206" s="14" t="s">
        <v>476</v>
      </c>
    </row>
    <row r="207" spans="1:2" ht="81.599999999999994" hidden="1" x14ac:dyDescent="0.3">
      <c r="A207" s="13" t="s">
        <v>225</v>
      </c>
      <c r="B207" s="14" t="s">
        <v>477</v>
      </c>
    </row>
    <row r="208" spans="1:2" ht="193.8" hidden="1" x14ac:dyDescent="0.3">
      <c r="A208" s="13" t="s">
        <v>226</v>
      </c>
      <c r="B208" s="14" t="s">
        <v>306</v>
      </c>
    </row>
    <row r="209" spans="1:2" ht="214.2" x14ac:dyDescent="0.3">
      <c r="A209" s="13" t="s">
        <v>227</v>
      </c>
      <c r="B209" s="14" t="s">
        <v>307</v>
      </c>
    </row>
    <row r="210" spans="1:2" ht="224.4" hidden="1" x14ac:dyDescent="0.3">
      <c r="A210" s="13" t="s">
        <v>228</v>
      </c>
      <c r="B210" s="14" t="s">
        <v>478</v>
      </c>
    </row>
    <row r="211" spans="1:2" ht="244.8" x14ac:dyDescent="0.3">
      <c r="A211" s="13" t="s">
        <v>229</v>
      </c>
      <c r="B211" s="14" t="s">
        <v>479</v>
      </c>
    </row>
    <row r="212" spans="1:2" ht="204" hidden="1" x14ac:dyDescent="0.3">
      <c r="A212" s="13" t="s">
        <v>230</v>
      </c>
      <c r="B212" s="14" t="s">
        <v>330</v>
      </c>
    </row>
    <row r="213" spans="1:2" ht="224.4" x14ac:dyDescent="0.3">
      <c r="A213" s="13" t="s">
        <v>231</v>
      </c>
      <c r="B213" s="14" t="s">
        <v>331</v>
      </c>
    </row>
    <row r="214" spans="1:2" ht="214.2" hidden="1" x14ac:dyDescent="0.3">
      <c r="A214" s="13" t="s">
        <v>232</v>
      </c>
      <c r="B214" s="14" t="s">
        <v>332</v>
      </c>
    </row>
    <row r="215" spans="1:2" ht="224.4" hidden="1" x14ac:dyDescent="0.3">
      <c r="A215" s="13" t="s">
        <v>233</v>
      </c>
      <c r="B215" s="14" t="s">
        <v>333</v>
      </c>
    </row>
    <row r="216" spans="1:2" ht="193.8" hidden="1" x14ac:dyDescent="0.3">
      <c r="A216" s="13" t="s">
        <v>234</v>
      </c>
      <c r="B216" s="14" t="s">
        <v>334</v>
      </c>
    </row>
    <row r="217" spans="1:2" ht="214.2" x14ac:dyDescent="0.3">
      <c r="A217" s="13" t="s">
        <v>235</v>
      </c>
      <c r="B217" s="14" t="s">
        <v>335</v>
      </c>
    </row>
    <row r="218" spans="1:2" ht="204" hidden="1" x14ac:dyDescent="0.3">
      <c r="A218" s="13" t="s">
        <v>236</v>
      </c>
      <c r="B218" s="14" t="s">
        <v>336</v>
      </c>
    </row>
    <row r="219" spans="1:2" ht="214.2" hidden="1" x14ac:dyDescent="0.3">
      <c r="A219" s="13" t="s">
        <v>237</v>
      </c>
      <c r="B219" s="14" t="s">
        <v>337</v>
      </c>
    </row>
    <row r="220" spans="1:2" ht="244.8" x14ac:dyDescent="0.3">
      <c r="A220" s="13" t="s">
        <v>238</v>
      </c>
      <c r="B220" s="14" t="s">
        <v>348</v>
      </c>
    </row>
    <row r="221" spans="1:2" ht="265.2" x14ac:dyDescent="0.3">
      <c r="A221" s="13" t="s">
        <v>239</v>
      </c>
      <c r="B221" s="14" t="s">
        <v>349</v>
      </c>
    </row>
    <row r="222" spans="1:2" ht="224.4" x14ac:dyDescent="0.3">
      <c r="A222" s="13" t="s">
        <v>240</v>
      </c>
      <c r="B222" s="14" t="s">
        <v>480</v>
      </c>
    </row>
    <row r="223" spans="1:2" ht="265.2" x14ac:dyDescent="0.3">
      <c r="A223" s="13" t="s">
        <v>241</v>
      </c>
      <c r="B223" s="14" t="s">
        <v>481</v>
      </c>
    </row>
    <row r="224" spans="1:2" ht="244.8" x14ac:dyDescent="0.3">
      <c r="A224" s="13" t="s">
        <v>242</v>
      </c>
      <c r="B224" s="14" t="s">
        <v>352</v>
      </c>
    </row>
    <row r="225" spans="1:2" ht="265.2" x14ac:dyDescent="0.3">
      <c r="A225" s="13" t="s">
        <v>243</v>
      </c>
      <c r="B225" s="14" t="s">
        <v>353</v>
      </c>
    </row>
    <row r="226" spans="1:2" ht="234.6" x14ac:dyDescent="0.3">
      <c r="A226" s="13" t="s">
        <v>244</v>
      </c>
      <c r="B226" s="14" t="s">
        <v>354</v>
      </c>
    </row>
    <row r="227" spans="1:2" ht="265.2" x14ac:dyDescent="0.3">
      <c r="A227" s="13" t="s">
        <v>245</v>
      </c>
      <c r="B227" s="14" t="s">
        <v>355</v>
      </c>
    </row>
    <row r="228" spans="1:2" ht="153" hidden="1" x14ac:dyDescent="0.3">
      <c r="A228" s="13" t="s">
        <v>246</v>
      </c>
      <c r="B228" s="14" t="s">
        <v>482</v>
      </c>
    </row>
    <row r="229" spans="1:2" ht="193.8" x14ac:dyDescent="0.3">
      <c r="A229" s="13" t="s">
        <v>247</v>
      </c>
      <c r="B229" s="14" t="s">
        <v>483</v>
      </c>
    </row>
    <row r="230" spans="1:2" ht="193.8" x14ac:dyDescent="0.3">
      <c r="A230" s="13" t="s">
        <v>248</v>
      </c>
      <c r="B230" s="14" t="s">
        <v>484</v>
      </c>
    </row>
    <row r="231" spans="1:2" ht="193.8" x14ac:dyDescent="0.3">
      <c r="A231" s="13" t="s">
        <v>249</v>
      </c>
      <c r="B231" s="14" t="s">
        <v>485</v>
      </c>
    </row>
    <row r="232" spans="1:2" ht="193.8" hidden="1" x14ac:dyDescent="0.3">
      <c r="A232" s="13" t="s">
        <v>250</v>
      </c>
      <c r="B232" s="14" t="s">
        <v>486</v>
      </c>
    </row>
    <row r="233" spans="1:2" ht="193.8" hidden="1" x14ac:dyDescent="0.3">
      <c r="A233" s="13" t="s">
        <v>251</v>
      </c>
      <c r="B233" s="14" t="s">
        <v>487</v>
      </c>
    </row>
    <row r="234" spans="1:2" ht="183.6" hidden="1" x14ac:dyDescent="0.3">
      <c r="A234" s="13" t="s">
        <v>56</v>
      </c>
      <c r="B234" s="14" t="s">
        <v>488</v>
      </c>
    </row>
    <row r="235" spans="1:2" ht="204" hidden="1" x14ac:dyDescent="0.3">
      <c r="A235" s="13" t="s">
        <v>57</v>
      </c>
      <c r="B235" s="14" t="s">
        <v>489</v>
      </c>
    </row>
    <row r="236" spans="1:2" ht="214.2" hidden="1" x14ac:dyDescent="0.3">
      <c r="A236" s="13" t="s">
        <v>66</v>
      </c>
      <c r="B236" s="14" t="s">
        <v>490</v>
      </c>
    </row>
    <row r="237" spans="1:2" ht="244.8" x14ac:dyDescent="0.3">
      <c r="A237" s="13" t="s">
        <v>67</v>
      </c>
      <c r="B237" s="14" t="s">
        <v>491</v>
      </c>
    </row>
    <row r="238" spans="1:2" ht="204" hidden="1" x14ac:dyDescent="0.3">
      <c r="A238" s="13" t="s">
        <v>68</v>
      </c>
      <c r="B238" s="14" t="s">
        <v>492</v>
      </c>
    </row>
    <row r="239" spans="1:2" ht="214.2" x14ac:dyDescent="0.3">
      <c r="A239" s="13" t="s">
        <v>69</v>
      </c>
      <c r="B239" s="14" t="s">
        <v>493</v>
      </c>
    </row>
    <row r="240" spans="1:2" ht="204" hidden="1" x14ac:dyDescent="0.3">
      <c r="A240" s="13" t="s">
        <v>74</v>
      </c>
      <c r="B240" s="14" t="s">
        <v>494</v>
      </c>
    </row>
    <row r="241" spans="1:2" ht="224.4" x14ac:dyDescent="0.3">
      <c r="A241" s="13" t="s">
        <v>75</v>
      </c>
      <c r="B241" s="14" t="s">
        <v>495</v>
      </c>
    </row>
    <row r="242" spans="1:2" ht="193.8" hidden="1" x14ac:dyDescent="0.3">
      <c r="A242" s="13" t="s">
        <v>76</v>
      </c>
      <c r="B242" s="14" t="s">
        <v>496</v>
      </c>
    </row>
    <row r="243" spans="1:2" ht="204" hidden="1" x14ac:dyDescent="0.3">
      <c r="A243" s="13" t="s">
        <v>77</v>
      </c>
      <c r="B243" s="14" t="s">
        <v>497</v>
      </c>
    </row>
    <row r="244" spans="1:2" ht="193.8" hidden="1" x14ac:dyDescent="0.3">
      <c r="A244" s="13" t="s">
        <v>56</v>
      </c>
      <c r="B244" s="14" t="s">
        <v>306</v>
      </c>
    </row>
    <row r="245" spans="1:2" ht="214.2" x14ac:dyDescent="0.3">
      <c r="A245" s="13" t="s">
        <v>252</v>
      </c>
      <c r="B245" s="14" t="s">
        <v>307</v>
      </c>
    </row>
    <row r="246" spans="1:2" ht="173.4" hidden="1" x14ac:dyDescent="0.3">
      <c r="A246" s="13" t="s">
        <v>70</v>
      </c>
      <c r="B246" s="14" t="s">
        <v>498</v>
      </c>
    </row>
    <row r="247" spans="1:2" ht="193.8" hidden="1" x14ac:dyDescent="0.3">
      <c r="A247" s="13" t="s">
        <v>71</v>
      </c>
      <c r="B247" s="14" t="s">
        <v>499</v>
      </c>
    </row>
    <row r="248" spans="1:2" ht="163.19999999999999" hidden="1" x14ac:dyDescent="0.3">
      <c r="A248" s="13" t="s">
        <v>72</v>
      </c>
      <c r="B248" s="14" t="s">
        <v>500</v>
      </c>
    </row>
    <row r="249" spans="1:2" ht="193.8" hidden="1" x14ac:dyDescent="0.3">
      <c r="A249" s="13" t="s">
        <v>73</v>
      </c>
      <c r="B249" s="14" t="s">
        <v>501</v>
      </c>
    </row>
    <row r="250" spans="1:2" ht="173.4" hidden="1" x14ac:dyDescent="0.3">
      <c r="A250" s="13" t="s">
        <v>78</v>
      </c>
      <c r="B250" s="14" t="s">
        <v>502</v>
      </c>
    </row>
    <row r="251" spans="1:2" ht="183.6" hidden="1" x14ac:dyDescent="0.3">
      <c r="A251" s="13" t="s">
        <v>79</v>
      </c>
      <c r="B251" s="14" t="s">
        <v>503</v>
      </c>
    </row>
    <row r="252" spans="1:2" ht="173.4" hidden="1" x14ac:dyDescent="0.3">
      <c r="A252" s="13" t="s">
        <v>80</v>
      </c>
      <c r="B252" s="14" t="s">
        <v>504</v>
      </c>
    </row>
    <row r="253" spans="1:2" ht="183.6" hidden="1" x14ac:dyDescent="0.3">
      <c r="A253" s="13" t="s">
        <v>81</v>
      </c>
      <c r="B253" s="14" t="s">
        <v>505</v>
      </c>
    </row>
    <row r="254" spans="1:2" ht="224.4" x14ac:dyDescent="0.3">
      <c r="A254" s="13" t="s">
        <v>90</v>
      </c>
      <c r="B254" s="14" t="s">
        <v>506</v>
      </c>
    </row>
    <row r="255" spans="1:2" ht="255" x14ac:dyDescent="0.3">
      <c r="A255" s="13" t="s">
        <v>91</v>
      </c>
      <c r="B255" s="14" t="s">
        <v>507</v>
      </c>
    </row>
    <row r="256" spans="1:2" ht="265.2" x14ac:dyDescent="0.3">
      <c r="A256" s="13" t="s">
        <v>92</v>
      </c>
      <c r="B256" s="14" t="s">
        <v>508</v>
      </c>
    </row>
    <row r="257" spans="1:2" ht="285.60000000000002" x14ac:dyDescent="0.3">
      <c r="A257" s="13" t="s">
        <v>93</v>
      </c>
      <c r="B257" s="14" t="s">
        <v>509</v>
      </c>
    </row>
    <row r="258" spans="1:2" ht="244.8" x14ac:dyDescent="0.3">
      <c r="A258" s="13" t="s">
        <v>94</v>
      </c>
      <c r="B258" s="14" t="s">
        <v>510</v>
      </c>
    </row>
    <row r="259" spans="1:2" ht="285.60000000000002" x14ac:dyDescent="0.3">
      <c r="A259" s="13" t="s">
        <v>95</v>
      </c>
      <c r="B259" s="14" t="s">
        <v>511</v>
      </c>
    </row>
    <row r="260" spans="1:2" ht="265.2" x14ac:dyDescent="0.3">
      <c r="A260" s="13" t="s">
        <v>96</v>
      </c>
      <c r="B260" s="14" t="s">
        <v>512</v>
      </c>
    </row>
    <row r="261" spans="1:2" ht="285.60000000000002" x14ac:dyDescent="0.3">
      <c r="A261" s="13" t="s">
        <v>97</v>
      </c>
      <c r="B261" s="14" t="s">
        <v>513</v>
      </c>
    </row>
    <row r="262" spans="1:2" ht="255" x14ac:dyDescent="0.3">
      <c r="A262" s="13" t="s">
        <v>98</v>
      </c>
      <c r="B262" s="14" t="s">
        <v>514</v>
      </c>
    </row>
    <row r="263" spans="1:2" ht="265.2" x14ac:dyDescent="0.3">
      <c r="A263" s="13" t="s">
        <v>99</v>
      </c>
      <c r="B263" s="14" t="s">
        <v>515</v>
      </c>
    </row>
    <row r="264" spans="1:2" ht="244.8" x14ac:dyDescent="0.3">
      <c r="A264" s="13" t="s">
        <v>92</v>
      </c>
      <c r="B264" s="14" t="s">
        <v>516</v>
      </c>
    </row>
    <row r="265" spans="1:2" ht="275.39999999999998" x14ac:dyDescent="0.3">
      <c r="A265" s="13" t="s">
        <v>108</v>
      </c>
      <c r="B265" s="14" t="s">
        <v>517</v>
      </c>
    </row>
    <row r="266" spans="1:2" ht="224.4" x14ac:dyDescent="0.3">
      <c r="A266" s="13" t="s">
        <v>109</v>
      </c>
      <c r="B266" s="14" t="s">
        <v>518</v>
      </c>
    </row>
    <row r="267" spans="1:2" ht="265.2" x14ac:dyDescent="0.3">
      <c r="A267" s="13" t="s">
        <v>110</v>
      </c>
      <c r="B267" s="14" t="s">
        <v>519</v>
      </c>
    </row>
    <row r="268" spans="1:2" ht="244.8" x14ac:dyDescent="0.3">
      <c r="A268" s="13" t="s">
        <v>111</v>
      </c>
      <c r="B268" s="14" t="s">
        <v>520</v>
      </c>
    </row>
    <row r="269" spans="1:2" ht="275.39999999999998" x14ac:dyDescent="0.3">
      <c r="A269" s="13" t="s">
        <v>112</v>
      </c>
      <c r="B269" s="14" t="s">
        <v>521</v>
      </c>
    </row>
    <row r="270" spans="1:2" ht="234.6" x14ac:dyDescent="0.3">
      <c r="A270" s="13" t="s">
        <v>113</v>
      </c>
      <c r="B270" s="14" t="s">
        <v>522</v>
      </c>
    </row>
    <row r="271" spans="1:2" ht="265.2" x14ac:dyDescent="0.3">
      <c r="A271" s="13" t="s">
        <v>114</v>
      </c>
      <c r="B271" s="14" t="s">
        <v>523</v>
      </c>
    </row>
    <row r="272" spans="1:2" ht="193.8" hidden="1" x14ac:dyDescent="0.3">
      <c r="A272" s="13" t="s">
        <v>115</v>
      </c>
      <c r="B272" s="14" t="s">
        <v>524</v>
      </c>
    </row>
    <row r="273" spans="1:2" ht="214.2" hidden="1" x14ac:dyDescent="0.3">
      <c r="A273" s="13" t="s">
        <v>116</v>
      </c>
      <c r="B273" s="14" t="s">
        <v>525</v>
      </c>
    </row>
    <row r="274" spans="1:2" ht="193.8" x14ac:dyDescent="0.3">
      <c r="A274" s="13" t="s">
        <v>117</v>
      </c>
      <c r="B274" s="14" t="s">
        <v>526</v>
      </c>
    </row>
    <row r="275" spans="1:2" ht="214.2" x14ac:dyDescent="0.3">
      <c r="A275" s="13" t="s">
        <v>118</v>
      </c>
      <c r="B275" s="14" t="s">
        <v>527</v>
      </c>
    </row>
    <row r="276" spans="1:2" ht="183.6" hidden="1" x14ac:dyDescent="0.3">
      <c r="A276" s="13" t="s">
        <v>119</v>
      </c>
      <c r="B276" s="14" t="s">
        <v>528</v>
      </c>
    </row>
    <row r="277" spans="1:2" ht="204" hidden="1" x14ac:dyDescent="0.3">
      <c r="A277" s="13" t="s">
        <v>120</v>
      </c>
      <c r="B277" s="14" t="s">
        <v>529</v>
      </c>
    </row>
    <row r="278" spans="1:2" ht="183.6" x14ac:dyDescent="0.3">
      <c r="A278" s="13" t="s">
        <v>121</v>
      </c>
      <c r="B278" s="14" t="s">
        <v>530</v>
      </c>
    </row>
    <row r="279" spans="1:2" ht="204" x14ac:dyDescent="0.3">
      <c r="A279" s="13" t="s">
        <v>122</v>
      </c>
      <c r="B279" s="14" t="s">
        <v>531</v>
      </c>
    </row>
    <row r="280" spans="1:2" ht="193.8" hidden="1" x14ac:dyDescent="0.3">
      <c r="A280" s="13" t="s">
        <v>123</v>
      </c>
      <c r="B280" s="14" t="s">
        <v>532</v>
      </c>
    </row>
    <row r="281" spans="1:2" ht="214.2" hidden="1" x14ac:dyDescent="0.3">
      <c r="A281" s="13" t="s">
        <v>124</v>
      </c>
      <c r="B281" s="14" t="s">
        <v>533</v>
      </c>
    </row>
    <row r="282" spans="1:2" ht="193.8" x14ac:dyDescent="0.3">
      <c r="A282" s="13" t="s">
        <v>125</v>
      </c>
      <c r="B282" s="14" t="s">
        <v>534</v>
      </c>
    </row>
    <row r="283" spans="1:2" ht="214.2" x14ac:dyDescent="0.3">
      <c r="A283" s="13" t="s">
        <v>126</v>
      </c>
      <c r="B283" s="14" t="s">
        <v>535</v>
      </c>
    </row>
    <row r="284" spans="1:2" ht="183.6" hidden="1" x14ac:dyDescent="0.3">
      <c r="A284" s="13" t="s">
        <v>127</v>
      </c>
      <c r="B284" s="14" t="s">
        <v>536</v>
      </c>
    </row>
    <row r="285" spans="1:2" ht="204" hidden="1" x14ac:dyDescent="0.3">
      <c r="A285" s="13" t="s">
        <v>128</v>
      </c>
      <c r="B285" s="14" t="s">
        <v>537</v>
      </c>
    </row>
    <row r="286" spans="1:2" ht="183.6" x14ac:dyDescent="0.3">
      <c r="A286" s="13" t="s">
        <v>129</v>
      </c>
      <c r="B286" s="14" t="s">
        <v>538</v>
      </c>
    </row>
    <row r="287" spans="1:2" ht="204" x14ac:dyDescent="0.3">
      <c r="A287" s="13" t="s">
        <v>130</v>
      </c>
      <c r="B287" s="14" t="s">
        <v>539</v>
      </c>
    </row>
    <row r="288" spans="1:2" ht="183.6" hidden="1" x14ac:dyDescent="0.3">
      <c r="A288" s="13" t="s">
        <v>131</v>
      </c>
      <c r="B288" s="14" t="s">
        <v>540</v>
      </c>
    </row>
    <row r="289" spans="1:2" ht="183.6" hidden="1" x14ac:dyDescent="0.3">
      <c r="A289" s="13" t="s">
        <v>132</v>
      </c>
      <c r="B289" s="14" t="s">
        <v>541</v>
      </c>
    </row>
    <row r="290" spans="1:2" ht="224.4" hidden="1" x14ac:dyDescent="0.3">
      <c r="A290" s="13" t="s">
        <v>133</v>
      </c>
      <c r="B290" s="14" t="s">
        <v>478</v>
      </c>
    </row>
    <row r="291" spans="1:2" ht="244.8" x14ac:dyDescent="0.3">
      <c r="A291" s="13" t="s">
        <v>134</v>
      </c>
      <c r="B291" s="14" t="s">
        <v>479</v>
      </c>
    </row>
    <row r="292" spans="1:2" ht="224.4" hidden="1" x14ac:dyDescent="0.3">
      <c r="A292" s="13" t="s">
        <v>135</v>
      </c>
      <c r="B292" s="14" t="s">
        <v>542</v>
      </c>
    </row>
    <row r="293" spans="1:2" ht="214.2" hidden="1" x14ac:dyDescent="0.3">
      <c r="A293" s="13" t="s">
        <v>136</v>
      </c>
      <c r="B293" s="14" t="s">
        <v>543</v>
      </c>
    </row>
    <row r="294" spans="1:2" ht="224.4" hidden="1" x14ac:dyDescent="0.3">
      <c r="A294" s="13" t="s">
        <v>137</v>
      </c>
      <c r="B294" s="14" t="s">
        <v>544</v>
      </c>
    </row>
    <row r="295" spans="1:2" ht="234.6" hidden="1" x14ac:dyDescent="0.3">
      <c r="A295" s="13" t="s">
        <v>137</v>
      </c>
      <c r="B295" s="14" t="s">
        <v>545</v>
      </c>
    </row>
    <row r="296" spans="1:2" ht="224.4" hidden="1" x14ac:dyDescent="0.3">
      <c r="A296" s="13" t="s">
        <v>138</v>
      </c>
      <c r="B296" s="14" t="s">
        <v>546</v>
      </c>
    </row>
    <row r="297" spans="1:2" ht="224.4" hidden="1" x14ac:dyDescent="0.3">
      <c r="A297" s="13" t="s">
        <v>139</v>
      </c>
      <c r="B297" s="14" t="s">
        <v>547</v>
      </c>
    </row>
    <row r="298" spans="1:2" ht="224.4" hidden="1" x14ac:dyDescent="0.3">
      <c r="A298" s="13" t="s">
        <v>140</v>
      </c>
      <c r="B298" s="14" t="s">
        <v>548</v>
      </c>
    </row>
    <row r="299" spans="1:2" ht="224.4" hidden="1" x14ac:dyDescent="0.3">
      <c r="A299" s="13" t="s">
        <v>141</v>
      </c>
      <c r="B299" s="14" t="s">
        <v>549</v>
      </c>
    </row>
    <row r="300" spans="1:2" ht="224.4" hidden="1" x14ac:dyDescent="0.3">
      <c r="A300" s="13" t="s">
        <v>142</v>
      </c>
      <c r="B300" s="14" t="s">
        <v>550</v>
      </c>
    </row>
    <row r="301" spans="1:2" ht="216" hidden="1" x14ac:dyDescent="0.3">
      <c r="A301" s="13" t="s">
        <v>147</v>
      </c>
      <c r="B301" s="14" t="s">
        <v>551</v>
      </c>
    </row>
    <row r="302" spans="1:2" ht="224.4" hidden="1" x14ac:dyDescent="0.3">
      <c r="A302" s="13" t="s">
        <v>148</v>
      </c>
      <c r="B302" s="14" t="s">
        <v>552</v>
      </c>
    </row>
    <row r="303" spans="1:2" ht="224.4" hidden="1" x14ac:dyDescent="0.3">
      <c r="A303" s="13" t="s">
        <v>149</v>
      </c>
      <c r="B303" s="14" t="s">
        <v>553</v>
      </c>
    </row>
    <row r="304" spans="1:2" ht="224.4" hidden="1" x14ac:dyDescent="0.3">
      <c r="A304" s="13" t="s">
        <v>150</v>
      </c>
      <c r="B304" s="14" t="s">
        <v>554</v>
      </c>
    </row>
    <row r="305" spans="1:2" ht="224.4" hidden="1" x14ac:dyDescent="0.3">
      <c r="A305" s="13" t="s">
        <v>151</v>
      </c>
      <c r="B305" s="14" t="s">
        <v>555</v>
      </c>
    </row>
    <row r="306" spans="1:2" ht="204" hidden="1" x14ac:dyDescent="0.3">
      <c r="A306" s="13" t="s">
        <v>152</v>
      </c>
      <c r="B306" s="14" t="s">
        <v>556</v>
      </c>
    </row>
    <row r="307" spans="1:2" ht="204" hidden="1" x14ac:dyDescent="0.3">
      <c r="A307" s="13" t="s">
        <v>153</v>
      </c>
      <c r="B307" s="14" t="s">
        <v>557</v>
      </c>
    </row>
    <row r="308" spans="1:2" ht="255" x14ac:dyDescent="0.3">
      <c r="A308" s="13" t="s">
        <v>154</v>
      </c>
      <c r="B308" s="14" t="s">
        <v>558</v>
      </c>
    </row>
    <row r="309" spans="1:2" ht="255" x14ac:dyDescent="0.3">
      <c r="A309" s="13" t="s">
        <v>155</v>
      </c>
      <c r="B309" s="14" t="s">
        <v>559</v>
      </c>
    </row>
    <row r="310" spans="1:2" ht="255" x14ac:dyDescent="0.3">
      <c r="A310" s="13" t="s">
        <v>156</v>
      </c>
      <c r="B310" s="14" t="s">
        <v>560</v>
      </c>
    </row>
    <row r="311" spans="1:2" ht="255" x14ac:dyDescent="0.3">
      <c r="A311" s="13" t="s">
        <v>157</v>
      </c>
      <c r="B311" s="14" t="s">
        <v>561</v>
      </c>
    </row>
    <row r="312" spans="1:2" ht="224.4" hidden="1" x14ac:dyDescent="0.3">
      <c r="A312" s="13" t="s">
        <v>158</v>
      </c>
      <c r="B312" s="14" t="s">
        <v>562</v>
      </c>
    </row>
    <row r="313" spans="1:2" ht="224.4" hidden="1" x14ac:dyDescent="0.3">
      <c r="A313" s="13" t="s">
        <v>159</v>
      </c>
      <c r="B313" s="14" t="s">
        <v>563</v>
      </c>
    </row>
    <row r="314" spans="1:2" ht="224.4" hidden="1" x14ac:dyDescent="0.3">
      <c r="A314" s="13" t="s">
        <v>160</v>
      </c>
      <c r="B314" s="14" t="s">
        <v>564</v>
      </c>
    </row>
    <row r="315" spans="1:2" ht="224.4" hidden="1" x14ac:dyDescent="0.3">
      <c r="A315" s="13" t="s">
        <v>161</v>
      </c>
      <c r="B315" s="14" t="s">
        <v>565</v>
      </c>
    </row>
    <row r="316" spans="1:2" ht="244.8" x14ac:dyDescent="0.3">
      <c r="A316" s="13" t="s">
        <v>162</v>
      </c>
      <c r="B316" s="14" t="s">
        <v>566</v>
      </c>
    </row>
    <row r="317" spans="1:2" ht="244.8" x14ac:dyDescent="0.3">
      <c r="A317" s="13" t="s">
        <v>163</v>
      </c>
      <c r="B317" s="14" t="s">
        <v>567</v>
      </c>
    </row>
    <row r="318" spans="1:2" ht="224.4" hidden="1" x14ac:dyDescent="0.3">
      <c r="A318" s="13" t="s">
        <v>253</v>
      </c>
      <c r="B318" s="14" t="s">
        <v>393</v>
      </c>
    </row>
    <row r="319" spans="1:2" ht="244.8" x14ac:dyDescent="0.3">
      <c r="A319" s="13" t="s">
        <v>254</v>
      </c>
      <c r="B319" s="14" t="s">
        <v>394</v>
      </c>
    </row>
    <row r="320" spans="1:2" ht="224.4" hidden="1" x14ac:dyDescent="0.3">
      <c r="A320" s="13" t="s">
        <v>255</v>
      </c>
      <c r="B320" s="14" t="s">
        <v>395</v>
      </c>
    </row>
    <row r="321" spans="1:2" ht="244.8" x14ac:dyDescent="0.3">
      <c r="A321" s="13" t="s">
        <v>256</v>
      </c>
      <c r="B321" s="14" t="s">
        <v>396</v>
      </c>
    </row>
    <row r="322" spans="1:2" ht="214.2" hidden="1" x14ac:dyDescent="0.3">
      <c r="A322" s="13" t="s">
        <v>257</v>
      </c>
      <c r="B322" s="14" t="s">
        <v>414</v>
      </c>
    </row>
    <row r="323" spans="1:2" ht="234.6" x14ac:dyDescent="0.3">
      <c r="A323" s="13" t="s">
        <v>258</v>
      </c>
      <c r="B323" s="14" t="s">
        <v>415</v>
      </c>
    </row>
    <row r="324" spans="1:2" ht="183.6" hidden="1" x14ac:dyDescent="0.3">
      <c r="A324" s="13" t="s">
        <v>184</v>
      </c>
      <c r="B324" s="14" t="s">
        <v>568</v>
      </c>
    </row>
    <row r="325" spans="1:2" ht="193.8" hidden="1" x14ac:dyDescent="0.3">
      <c r="A325" s="13" t="s">
        <v>185</v>
      </c>
      <c r="B325" s="14" t="s">
        <v>569</v>
      </c>
    </row>
    <row r="326" spans="1:2" ht="193.8" hidden="1" x14ac:dyDescent="0.3">
      <c r="A326" s="13" t="s">
        <v>180</v>
      </c>
      <c r="B326" s="14" t="s">
        <v>570</v>
      </c>
    </row>
    <row r="327" spans="1:2" ht="214.2" hidden="1" x14ac:dyDescent="0.3">
      <c r="A327" s="13" t="s">
        <v>181</v>
      </c>
      <c r="B327" s="14" t="s">
        <v>571</v>
      </c>
    </row>
    <row r="328" spans="1:2" ht="204" hidden="1" x14ac:dyDescent="0.3">
      <c r="A328" s="13" t="s">
        <v>186</v>
      </c>
      <c r="B328" s="14" t="s">
        <v>572</v>
      </c>
    </row>
    <row r="329" spans="1:2" ht="204" hidden="1" x14ac:dyDescent="0.3">
      <c r="A329" s="13" t="s">
        <v>187</v>
      </c>
      <c r="B329" s="14" t="s">
        <v>573</v>
      </c>
    </row>
    <row r="330" spans="1:2" ht="204" hidden="1" x14ac:dyDescent="0.3">
      <c r="A330" s="13" t="s">
        <v>188</v>
      </c>
      <c r="B330" s="14" t="s">
        <v>574</v>
      </c>
    </row>
    <row r="331" spans="1:2" ht="224.4" hidden="1" x14ac:dyDescent="0.3">
      <c r="A331" s="13" t="s">
        <v>189</v>
      </c>
      <c r="B331" s="14" t="s">
        <v>575</v>
      </c>
    </row>
    <row r="332" spans="1:2" ht="224.4" hidden="1" x14ac:dyDescent="0.3">
      <c r="A332" s="13" t="s">
        <v>190</v>
      </c>
      <c r="B332" s="14" t="s">
        <v>576</v>
      </c>
    </row>
    <row r="333" spans="1:2" ht="216" hidden="1" x14ac:dyDescent="0.3">
      <c r="A333" s="13" t="s">
        <v>191</v>
      </c>
      <c r="B333" s="14" t="s">
        <v>551</v>
      </c>
    </row>
    <row r="334" spans="1:2" ht="173.4" x14ac:dyDescent="0.3">
      <c r="A334" s="13" t="s">
        <v>192</v>
      </c>
      <c r="B334" s="14" t="s">
        <v>577</v>
      </c>
    </row>
    <row r="335" spans="1:2" ht="183.6" x14ac:dyDescent="0.3">
      <c r="A335" s="13" t="s">
        <v>193</v>
      </c>
      <c r="B335" s="14" t="s">
        <v>578</v>
      </c>
    </row>
    <row r="336" spans="1:2" ht="173.4" x14ac:dyDescent="0.3">
      <c r="A336" s="13" t="s">
        <v>194</v>
      </c>
      <c r="B336" s="14" t="s">
        <v>579</v>
      </c>
    </row>
    <row r="337" spans="1:2" ht="183.6" x14ac:dyDescent="0.3">
      <c r="A337" s="13" t="s">
        <v>195</v>
      </c>
      <c r="B337" s="14" t="s">
        <v>580</v>
      </c>
    </row>
    <row r="338" spans="1:2" ht="163.19999999999999" x14ac:dyDescent="0.3">
      <c r="A338" s="13" t="s">
        <v>196</v>
      </c>
      <c r="B338" s="14" t="s">
        <v>581</v>
      </c>
    </row>
    <row r="339" spans="1:2" ht="173.4" x14ac:dyDescent="0.3">
      <c r="A339" s="13" t="s">
        <v>197</v>
      </c>
      <c r="B339" s="14" t="s">
        <v>582</v>
      </c>
    </row>
    <row r="340" spans="1:2" ht="193.8" x14ac:dyDescent="0.3">
      <c r="A340" s="13" t="s">
        <v>198</v>
      </c>
      <c r="B340" s="14" t="s">
        <v>583</v>
      </c>
    </row>
    <row r="341" spans="1:2" ht="193.8" x14ac:dyDescent="0.3">
      <c r="A341" s="13" t="s">
        <v>199</v>
      </c>
      <c r="B341" s="14" t="s">
        <v>584</v>
      </c>
    </row>
    <row r="342" spans="1:2" ht="193.8" x14ac:dyDescent="0.3">
      <c r="A342" s="13" t="s">
        <v>200</v>
      </c>
      <c r="B342" s="14" t="s">
        <v>585</v>
      </c>
    </row>
    <row r="343" spans="1:2" ht="193.8" x14ac:dyDescent="0.3">
      <c r="A343" s="13" t="s">
        <v>201</v>
      </c>
      <c r="B343" s="14" t="s">
        <v>586</v>
      </c>
    </row>
    <row r="344" spans="1:2" ht="183.6" x14ac:dyDescent="0.3">
      <c r="A344" s="13" t="s">
        <v>202</v>
      </c>
      <c r="B344" s="14" t="s">
        <v>587</v>
      </c>
    </row>
    <row r="345" spans="1:2" ht="183.6" x14ac:dyDescent="0.3">
      <c r="A345" s="13" t="s">
        <v>203</v>
      </c>
      <c r="B345" s="14" t="s">
        <v>588</v>
      </c>
    </row>
    <row r="346" spans="1:2" ht="204" x14ac:dyDescent="0.3">
      <c r="A346" s="13" t="s">
        <v>204</v>
      </c>
      <c r="B346" s="14" t="s">
        <v>589</v>
      </c>
    </row>
    <row r="347" spans="1:2" ht="204" x14ac:dyDescent="0.3">
      <c r="A347" s="13" t="s">
        <v>205</v>
      </c>
      <c r="B347" s="14" t="s">
        <v>590</v>
      </c>
    </row>
    <row r="348" spans="1:2" ht="204" x14ac:dyDescent="0.3">
      <c r="A348" s="13" t="s">
        <v>206</v>
      </c>
      <c r="B348" s="14" t="s">
        <v>591</v>
      </c>
    </row>
    <row r="349" spans="1:2" ht="204" x14ac:dyDescent="0.3">
      <c r="A349" s="13" t="s">
        <v>207</v>
      </c>
      <c r="B349" s="14" t="s">
        <v>592</v>
      </c>
    </row>
    <row r="350" spans="1:2" ht="193.8" x14ac:dyDescent="0.3">
      <c r="A350" s="13" t="s">
        <v>208</v>
      </c>
      <c r="B350" s="14" t="s">
        <v>593</v>
      </c>
    </row>
    <row r="351" spans="1:2" ht="193.8" x14ac:dyDescent="0.3">
      <c r="A351" s="13" t="s">
        <v>209</v>
      </c>
      <c r="B351" s="14" t="s">
        <v>594</v>
      </c>
    </row>
    <row r="352" spans="1:2" ht="112.2" hidden="1" x14ac:dyDescent="0.3">
      <c r="A352" s="13" t="s">
        <v>210</v>
      </c>
      <c r="B352" s="14" t="s">
        <v>595</v>
      </c>
    </row>
    <row r="353" spans="1:2" ht="112.2" hidden="1" x14ac:dyDescent="0.3">
      <c r="A353" s="13" t="s">
        <v>211</v>
      </c>
      <c r="B353" s="14" t="s">
        <v>596</v>
      </c>
    </row>
    <row r="354" spans="1:2" ht="112.2" hidden="1" x14ac:dyDescent="0.3">
      <c r="A354" s="13" t="s">
        <v>212</v>
      </c>
      <c r="B354" s="21" t="s">
        <v>597</v>
      </c>
    </row>
    <row r="355" spans="1:2" ht="112.2" hidden="1" x14ac:dyDescent="0.3">
      <c r="A355" s="13" t="s">
        <v>213</v>
      </c>
      <c r="B355" s="21" t="s">
        <v>598</v>
      </c>
    </row>
    <row r="356" spans="1:2" ht="112.2" hidden="1" x14ac:dyDescent="0.3">
      <c r="A356" s="13" t="s">
        <v>214</v>
      </c>
      <c r="B356" s="14" t="s">
        <v>599</v>
      </c>
    </row>
    <row r="357" spans="1:2" ht="112.2" hidden="1" x14ac:dyDescent="0.3">
      <c r="A357" s="13" t="s">
        <v>215</v>
      </c>
      <c r="B357" s="14" t="s">
        <v>600</v>
      </c>
    </row>
    <row r="358" spans="1:2" ht="71.400000000000006" hidden="1" x14ac:dyDescent="0.3">
      <c r="A358" s="13" t="s">
        <v>216</v>
      </c>
      <c r="B358" s="14" t="s">
        <v>601</v>
      </c>
    </row>
    <row r="359" spans="1:2" ht="71.400000000000006" hidden="1" x14ac:dyDescent="0.3">
      <c r="A359" s="13" t="s">
        <v>217</v>
      </c>
      <c r="B359" s="14" t="s">
        <v>602</v>
      </c>
    </row>
    <row r="360" spans="1:2" ht="122.4" hidden="1" x14ac:dyDescent="0.3">
      <c r="A360" s="13" t="s">
        <v>218</v>
      </c>
      <c r="B360" s="14" t="s">
        <v>603</v>
      </c>
    </row>
    <row r="361" spans="1:2" ht="122.4" hidden="1" x14ac:dyDescent="0.3">
      <c r="A361" s="13" t="s">
        <v>219</v>
      </c>
      <c r="B361" s="14" t="s">
        <v>604</v>
      </c>
    </row>
    <row r="362" spans="1:2" ht="122.4" hidden="1" x14ac:dyDescent="0.3">
      <c r="A362" s="13" t="s">
        <v>220</v>
      </c>
      <c r="B362" s="14" t="s">
        <v>605</v>
      </c>
    </row>
    <row r="363" spans="1:2" ht="122.4" hidden="1" x14ac:dyDescent="0.3">
      <c r="A363" s="13" t="s">
        <v>221</v>
      </c>
      <c r="B363" s="14" t="s">
        <v>606</v>
      </c>
    </row>
    <row r="364" spans="1:2" ht="122.4" hidden="1" x14ac:dyDescent="0.3">
      <c r="A364" s="13" t="s">
        <v>222</v>
      </c>
      <c r="B364" s="14" t="s">
        <v>607</v>
      </c>
    </row>
    <row r="365" spans="1:2" ht="122.4" hidden="1" x14ac:dyDescent="0.3">
      <c r="A365" s="13" t="s">
        <v>223</v>
      </c>
      <c r="B365" s="14" t="s">
        <v>608</v>
      </c>
    </row>
    <row r="366" spans="1:2" ht="81.599999999999994" hidden="1" x14ac:dyDescent="0.3">
      <c r="A366" s="13" t="s">
        <v>224</v>
      </c>
      <c r="B366" s="14" t="s">
        <v>609</v>
      </c>
    </row>
    <row r="367" spans="1:2" ht="81.599999999999994" hidden="1" x14ac:dyDescent="0.3">
      <c r="A367" s="13" t="s">
        <v>225</v>
      </c>
      <c r="B367" s="14" t="s">
        <v>610</v>
      </c>
    </row>
    <row r="368" spans="1:2" ht="183.6" hidden="1" x14ac:dyDescent="0.3">
      <c r="A368" s="13" t="s">
        <v>259</v>
      </c>
      <c r="B368" s="14" t="s">
        <v>611</v>
      </c>
    </row>
    <row r="369" spans="1:2" ht="214.2" x14ac:dyDescent="0.3">
      <c r="A369" s="13" t="s">
        <v>252</v>
      </c>
      <c r="B369" s="14" t="s">
        <v>612</v>
      </c>
    </row>
    <row r="370" spans="1:2" ht="214.2" hidden="1" x14ac:dyDescent="0.3">
      <c r="A370" s="13" t="s">
        <v>133</v>
      </c>
      <c r="B370" s="14" t="s">
        <v>613</v>
      </c>
    </row>
    <row r="371" spans="1:2" ht="214.2" hidden="1" x14ac:dyDescent="0.3">
      <c r="A371" s="13" t="s">
        <v>134</v>
      </c>
      <c r="B371" s="14" t="s">
        <v>613</v>
      </c>
    </row>
    <row r="372" spans="1:2" ht="214.2" hidden="1" x14ac:dyDescent="0.3">
      <c r="A372" s="13" t="s">
        <v>253</v>
      </c>
      <c r="B372" s="14" t="s">
        <v>614</v>
      </c>
    </row>
    <row r="373" spans="1:2" ht="224.4" hidden="1" x14ac:dyDescent="0.3">
      <c r="A373" s="13" t="s">
        <v>254</v>
      </c>
      <c r="B373" s="14" t="s">
        <v>393</v>
      </c>
    </row>
    <row r="374" spans="1:2" ht="244.8" x14ac:dyDescent="0.3">
      <c r="A374" s="13" t="s">
        <v>255</v>
      </c>
      <c r="B374" s="14" t="s">
        <v>394</v>
      </c>
    </row>
    <row r="375" spans="1:2" ht="224.4" hidden="1" x14ac:dyDescent="0.3">
      <c r="A375" s="13" t="s">
        <v>256</v>
      </c>
      <c r="B375" s="14" t="s">
        <v>395</v>
      </c>
    </row>
    <row r="376" spans="1:2" ht="244.8" x14ac:dyDescent="0.3">
      <c r="A376" s="13" t="s">
        <v>257</v>
      </c>
      <c r="B376" s="14" t="s">
        <v>396</v>
      </c>
    </row>
    <row r="377" spans="1:2" ht="214.2" hidden="1" x14ac:dyDescent="0.3">
      <c r="A377" s="13" t="s">
        <v>258</v>
      </c>
      <c r="B377" s="14" t="s">
        <v>414</v>
      </c>
    </row>
    <row r="378" spans="1:2" ht="234.6" x14ac:dyDescent="0.3">
      <c r="A378" s="13" t="s">
        <v>180</v>
      </c>
      <c r="B378" s="14" t="s">
        <v>415</v>
      </c>
    </row>
    <row r="379" spans="1:2" ht="193.8" hidden="1" x14ac:dyDescent="0.3">
      <c r="A379" s="13" t="s">
        <v>259</v>
      </c>
      <c r="B379" s="14" t="s">
        <v>306</v>
      </c>
    </row>
    <row r="380" spans="1:2" ht="193.8" x14ac:dyDescent="0.3">
      <c r="A380" s="13" t="s">
        <v>117</v>
      </c>
      <c r="B380" s="14" t="s">
        <v>615</v>
      </c>
    </row>
    <row r="381" spans="1:2" ht="224.4" hidden="1" x14ac:dyDescent="0.3">
      <c r="A381" s="13" t="s">
        <v>133</v>
      </c>
      <c r="B381" s="14" t="s">
        <v>312</v>
      </c>
    </row>
    <row r="382" spans="1:2" ht="244.8" x14ac:dyDescent="0.3">
      <c r="A382" s="13" t="s">
        <v>134</v>
      </c>
      <c r="B382" s="14" t="s">
        <v>313</v>
      </c>
    </row>
    <row r="383" spans="1:2" s="51" customFormat="1" ht="193.8" x14ac:dyDescent="0.3">
      <c r="A383" s="49" t="s">
        <v>625</v>
      </c>
      <c r="B383" s="50" t="s">
        <v>627</v>
      </c>
    </row>
    <row r="384" spans="1:2" s="51" customFormat="1" ht="193.8" x14ac:dyDescent="0.3">
      <c r="A384" s="49" t="s">
        <v>626</v>
      </c>
      <c r="B384" s="50" t="s">
        <v>628</v>
      </c>
    </row>
    <row r="385" spans="1:2" s="51" customFormat="1" ht="204" x14ac:dyDescent="0.3">
      <c r="A385" s="49" t="s">
        <v>629</v>
      </c>
      <c r="B385" s="50" t="s">
        <v>630</v>
      </c>
    </row>
    <row r="386" spans="1:2" s="51" customFormat="1" ht="204" x14ac:dyDescent="0.3">
      <c r="A386" s="49" t="s">
        <v>632</v>
      </c>
      <c r="B386" s="50" t="s">
        <v>631</v>
      </c>
    </row>
    <row r="387" spans="1:2" s="51" customFormat="1" ht="193.8" x14ac:dyDescent="0.3">
      <c r="A387" s="49" t="s">
        <v>633</v>
      </c>
      <c r="B387" s="50" t="s">
        <v>634</v>
      </c>
    </row>
    <row r="388" spans="1:2" s="51" customFormat="1" ht="193.8" x14ac:dyDescent="0.3">
      <c r="A388" s="49" t="s">
        <v>635</v>
      </c>
      <c r="B388" s="50" t="s">
        <v>636</v>
      </c>
    </row>
    <row r="389" spans="1:2" s="51" customFormat="1" ht="193.8" x14ac:dyDescent="0.3">
      <c r="A389" s="49" t="s">
        <v>637</v>
      </c>
      <c r="B389" s="50" t="s">
        <v>638</v>
      </c>
    </row>
    <row r="390" spans="1:2" s="51" customFormat="1" ht="193.8" x14ac:dyDescent="0.3">
      <c r="A390" s="49" t="s">
        <v>639</v>
      </c>
      <c r="B390" s="50" t="s">
        <v>640</v>
      </c>
    </row>
    <row r="391" spans="1:2" s="51" customFormat="1" ht="204" x14ac:dyDescent="0.3">
      <c r="A391" s="49" t="s">
        <v>641</v>
      </c>
      <c r="B391" s="50" t="s">
        <v>646</v>
      </c>
    </row>
    <row r="392" spans="1:2" s="51" customFormat="1" ht="204" x14ac:dyDescent="0.3">
      <c r="A392" s="49" t="s">
        <v>642</v>
      </c>
      <c r="B392" s="50" t="s">
        <v>645</v>
      </c>
    </row>
    <row r="393" spans="1:2" s="51" customFormat="1" ht="204" x14ac:dyDescent="0.3">
      <c r="A393" s="49" t="s">
        <v>643</v>
      </c>
      <c r="B393" s="50" t="s">
        <v>648</v>
      </c>
    </row>
    <row r="394" spans="1:2" s="51" customFormat="1" ht="204" x14ac:dyDescent="0.3">
      <c r="A394" s="49" t="s">
        <v>644</v>
      </c>
      <c r="B394" s="50" t="s">
        <v>649</v>
      </c>
    </row>
    <row r="395" spans="1:2" s="51" customFormat="1" ht="214.2" x14ac:dyDescent="0.3">
      <c r="A395" s="49" t="s">
        <v>647</v>
      </c>
      <c r="B395" s="50" t="s">
        <v>653</v>
      </c>
    </row>
    <row r="396" spans="1:2" s="51" customFormat="1" ht="214.2" x14ac:dyDescent="0.3">
      <c r="A396" s="49" t="s">
        <v>650</v>
      </c>
      <c r="B396" s="50" t="s">
        <v>652</v>
      </c>
    </row>
    <row r="397" spans="1:2" s="51" customFormat="1" ht="224.4" x14ac:dyDescent="0.3">
      <c r="A397" s="49" t="s">
        <v>651</v>
      </c>
      <c r="B397" s="50" t="s">
        <v>654</v>
      </c>
    </row>
    <row r="398" spans="1:2" s="51" customFormat="1" ht="214.2" x14ac:dyDescent="0.3">
      <c r="A398" s="49" t="s">
        <v>660</v>
      </c>
      <c r="B398" s="50" t="s">
        <v>655</v>
      </c>
    </row>
  </sheetData>
  <autoFilter xmlns:x14="http://schemas.microsoft.com/office/spreadsheetml/2009/9/main" ref="A1:B382" xr:uid="{8AFAD8FB-9289-4B17-9F6B-663B5D4FF5D7}">
    <filterColumn colId="1">
      <mc:AlternateContent xmlns:mc="http://schemas.openxmlformats.org/markup-compatibility/2006">
        <mc:Choice Requires="x14">
          <filters>
            <x14:filter val="Bloc-porte 1 vantail âme isolante stratifié (2 faces) de marque JELD-WEN réf. TT S, Certifié PEFC, C.O.V. : A+_x000a_Stabilité garantie en ambiances différentielles : Climat B classe 2_x000a_Coefficient thermique : Ud = 1,1 (huisserie bois)_x000a_Huisserie PERF+ résineux prépeinte prépeinte avec joint d'étanchéité 3 côtés, section selon épaisseur cloison. _x000a_Vantail à chant droit ou à recouvrement, cadre résineux, 3 paumelles 110 (chant droit) / 3 fiches (recouvrement), serrure 3 pts à relevage de béquille (axe à 50), panneaux de fibre prépeints, rainures brutes, finition 2 faces de la porte avec un stratifié de la gamme de marque JELD-WEN._x000a_Dimensions : 2040 x 830 mm, épaisseur 40 mm (conformité Accessibilité)_x000a__x000a_Validation dimensionnelle :_x000a_Hauteur : 1965 à 2040 mm_x000a_Largeur : 630 mm à 930 mm_x000a__x000a_Options :_x000a_   Solution pose fin de chantier Huisserie EVO+ avec joint d'étanchéité 3 côtés_x000a_   Serrure 3 points automatique axe à 50 (porte à recouvrement)"/>
            <x14:filter val="Bloc-porte 1 vantail âme pleine Décor et Décor Griffé de marque JELD-WEN réf. DECOR AP 1V_x000a_Certifié PEFC, C.O.V. : A+_x000a_Huisserie EVO+ 50/72 en MDF hydro avec joint d'étanchéité 3 côtés pour cloison sèche finie d'épaisseur 50 à 72 mm (pose fin de chantier)._x000a_Vantail à chant droit, cadre résineux, 2 charnières invisibles, serrure magnétique PDDT (axe à 50) têtière finition inox._x000a_Finition : Havane, Sable, Urban, Noyer Biscotto, Chêne patine_x000a_Dimensions : 2040 x 830 mm, épaisseur 40 mm (conformité Accessibilité)_x000a_Modèles avec ou sans Insert : Griff'inox, Griff'slim, Griff'wide, Griff'steel, Griff'épur, Griff'road, Griff'sign au choix de l'architecte_x000a__x000a_Validation dimensionnelle :_x000a_Hauteur : 2040 mm_x000a_Largeur : 730 mm à 930 mm_x000a__x000a_Options :_x000a_   modèles griffés : Griff'inox, Griff'slim, Griff'wide, Griff'steel, Griff'épur, Griff'road, Griff'sign - insert noir ou finition inox_x000a_   Huisserie EVO+ pour cloison finie d'épaisseur supérieure : EVO+ 72/88 mm, EVO+ 93 à 108 mm, EVO+ 115 à 131 mm_x000a_   serrure magnétique BCC, BCS (axe à 50)_x000a_   serrure à condamnation PDDT, BCC, BCS  axe à 40, têtière blanche_x000a_   Oculus modèle Toscane - vitrage clair ou dépoli_x000a_   Porte coulissante chant droit, rainure de guidage bas du vantail, poignée cuvette seule, poignée cuvette avec serrure PDDT ou BCC, trou de doigt"/>
            <x14:filter val="Bloc-porte 1 vantail âme pleine Duritop de marque JELD-WEN réf. DURITOP AP 1V, Certifié PEFC, C.O.V. : A+_x000a_Huisserie chambranle contre chambranle aggloméré finition stratifié avec joint d'étanchéité 3 côtés, recouvrement du mur de 60 mm (pose fin de chantier). _x000a_Vantail à recouvrement, cadre résineux, 2 fiches DIN, serrure PDDT (axe à 55), finition stratifié CPL._x000a_Dimensions : 2040 x 830 mm, épaisseur 40 mm (conformité Accessibilité)_x000a_Modèles : blanc ultra, chêne fumé (fil vertical ou fil horizontal), chêne sable (fil vertical ou fil horizontal), chêne pierre (fil vertical) au choix de l'architecte._x000a__x000a_Validation dimensionnelle :_x000a_Hauteur : 2040 mm_x000a_Largeur : 730 mm à 930 mm_x000a__x000a_Options :_x000a_   système coulissant INFINY pour pose en applique, rail en aluminium, charriot auto-nettoyant à roulement à billes avec amortisseur, capot de recouvrement en aluminium finition anodisé argent, porte largeur 830  mm, rainure de guidage bas du vantail, poignée cuvette et trou de doigt."/>
            <x14:filter val="Bloc-porte 1 vantail âme pleine laquée de marque JELD-WEN réf. PLANE LAQ AP 1V, Certifié PEFC, C.O.V. : A+_x000a_Huisserie EVO+ 50/72 en MDF hydro avec joint d'étanchéité 3 côtés pour cloison sèche finie d'épaisseur 50 à 72 mm (pose fin de chantier)._x000a_Vantail à chant droit, cadre résineux, 2 charnières invisibles, serrure magnétique PDDT (axe à 50) têtière finition inox, panneaux de fibre plan finition laquée blanc RAL 9010 avec ou sans insert (noir ou finition inox)._x000a_Dimensions : 2040 x 830 mm, épaisseur 40 mm (conformité Accessibilité)_x000a_Modèles : Sans insert, Griff'inox, Griff'slim, Griff'wide, Griff'steel, Griff'épur, Griff'road, Griff'sign au choix de l'architecte_x000a__x000a_Validation dimensionnelle :_x000a_Hauteur : 2040 mm_x000a_Largeur : 730 mm à 930 mm_x000a__x000a_Options :_x000a_   Huisserie EVO+ pour cloison finie d'épaisseur supérieure : EVO+ 72/88 mm, EVO+ 93 à 108 mm, EVO+ 115 à 131 mm_x000a_   serrure magnétique BCC, BCS (axe à 50)_x000a_   serrure à condamnation PDDT, BCC, BCS  axe à 40, têtière blanche_x000a_   Oculus modèle Toscane - vitrage clair ou dépoli_x000a_   Porte coulissante chant droit, rainure de guidage bas du vantail, poignée cuvette seule, poignée cuvette avec serrure PDDT ou BCC, trou de doigt"/>
            <x14:filter val="Bloc-porte 1 vantail âme pleine stratifié (2 faces) de marque JELD-WEN réf. STRAT AP 1V_x000a_Certifié PEFC, C.O.V. : A+_x000a_Huisserie PERF+ résineux prépeinte prépeinte avec joint d'étanchéité 3 côtés, section selon épaisseur cloison._x000a_Vantail à chant droit ou à recouvrement, cadre montants bois dur, traverse résineux, 3 paumelles 110 (chant droit) / 3 fiches (recouvrement), serrure PDDT (axe à 50), finition 2 faces de la porte avec un stratifié de la gamme de marque JELD-WEN._x000a_Dimensions : 2040 x 830 mm, épaisseur 40 mm (conformité Accessibilité)_x000a__x000a_Validation dimensionnelle :_x000a_Hauteur : 2040 à 2700 mm_x000a_Largeur : 630 mm à 930 mm_x000a__x000a_Options :_x000a_   Solution pose fin de chantier Huisserie EVO+ avec joint d'étanchéité 3 côtés_x000a_   serrure à condamnation BCC, sans condamnation BCS axe à 50_x000a_   serrure magnétique PDDT, BCC, BCS (axe à 50)_x000a_   Porte coulissante largeurs de 730 à 930 mm, chant droit, rainure de guidage bas du vantail, poignée cuvette seule, poignée cuvette avec serrure PDDT ou BCC, trou de doigt"/>
            <x14:filter val="Bloc-porte 1 vantail menuisé laqué ALL IN ONE de marque JELD-WEN réf. ALLinONE 1V_x000a_C.O.V. : A+_x000a_Huisserie EVO+ 50/72 en MDF hydro avec joint d'étanchéité 3 côtés pour cloison sèche finie d'épaisseur 50 à 72 mm (pose fin de chantier). _x000a_Vantail porte menuisée avec panneaux MDF, 2 charnières invisibles, sans serrure (manipulation par la rainure), finition laquée RAL9010 avec rainures finition stratifié Smoke grey._x000a_Dimensions : 2040 x 830 mm, épaisseur 40 mm (conformité Accessibilité)_x000a_Modèles : Ellis, Twin au choix de l'architecte._x000a__x000a_Validation dimensionnelle :_x000a_Hauteur : 2040 mm_x000a_Largeur : 730 mm à 930 mm_x000a__x000a_Options :_x000a_   Huisserie EVO+ pour cloison finie d'épaisseur supérieure : EVO+ 72/88 mm, EVO+ 93 à 108 mm, EVO+ 115 à 131 mm_x000a_   serrure magnétique BCC, BCS (axe à 50)_x000a_   serrure à condamnation PDDT, BCC, BCS  axe à 50, têtière finition inox_x000a_   Porte coulissante chant droit, rainure de guidage bas du vantail, poignée cuvette seule, poignée cuvette avec serrure PDDT ou BCC, trou de doigt"/>
            <x14:filter val="Bloc-porte 1 vantail menuisé laqué MODA de marque JELD-WEN réf. MODA 1V, C.O.V. : A+_x000a_Huisserie EVO+ 50/72 en MDF hydro avec joint d'étanchéité 3 côtés pour cloison sèche finie d'épaisseur 50 à 72 mm (pose fin de chantier). _x000a_Vantail porte menuisée avec panneaux MDF, 2 charnières invisibles, serrure magnétique PDDT (axe à 50) têtière finition inox, finition laquée blanc RAL 9010._x000a_Dimensions : 2040 x 830 mm, épaisseur 40 mm (conformité Accessibilité)_x000a_Modèles : M1, M1 vision M2, M2 vision, M4, M4 vision, M5, M5 vision, M8, M8 vision, M16, M16 vision, M17, M17 vision au choix de l'architecte._x000a__x000a_Validation dimensionnelle :_x000a_Hauteur : 2040 mm_x000a_Largeur : 730 mm à 930 mm_x000a__x000a_Options :_x000a_   Huisserie EVO+ pour cloison finie d'épaisseur supérieure : EVO+ 72/88 mm, EVO+ 93 à 108 mm, EVO+ 115 à 131 mm_x000a_   serrure magnétique BCC, BCS (axe à 50)_x000a_   serrure à condamnation PDDT, BCC, BCS  axe à 50, têtière finition inox_x000a_   Modèles vitrés oculus dépoli_x000a_   Porte coulissante chant droit, rainure de guidage bas du vantail, poignée cuvette seule, poignée cuvette avec serrure PDDT ou BCC, trou de doigt"/>
            <x14:filter val="Bloc-porte Acoustique 30 (0 ; -2) dB, feu EI60 de marque JELD-WEN réf. AC 60 30 ET._x000a_Certifié PEFC, bilan C.O.V. : A+_x000a_Feu : EI60_x000a_Acoustique : 30 (0 ; -2) dB. Ra = 30 dB_x000a_Huisserie Perf+ résineux prépeinte avec joint d'étanchéité 3 côtés, section selon épaisseur cloison._x000a_Vantail : cadre bois dur, 4 paumelles 130, feuillure de battement avec joint intumescent et joint acoustique, serrure de sûreté 1 pt (axe à 50), verrou haut encastré et verrou bas en applique sur le semi-fixe, joint double lèvres en partie basse, panneaux de fibre prépeints._x000a_Dimensions : 2040 x 930+530 mm, épaisseur 56 mm._x000a_Finitions : Panneaux de fibre prépeints / Stratifié / Stratifié avec insert / Essences fines / Rainures 2 faces (Groove) au choix de l'architecte._x000a__x000a_Validation dimensionnelle :_x000a_Hauteur : 1840 mm à 2240 mm_x000a_Largeur : 2 vantaux égaux : 530+530 mm à 1030+1030 mm_x000a_         2 vantaux inégaux : Semi-fixe 230 à 930 mm - Vantail : 530 à 1030 mm_x000a__x000a_Options :_x000a_   charnières invisibles_x000a_   serrure de sûreté 1 point axe à 120 ; serrure 3 ou 5 points axe à 50, axe à 120_x000a_   serrure à carte, serrure électrique (cf. liste sur nos fiches techniques)_x000a_   serrure d'urgence D45 axe à 50_x000a_   Crémone pompier, fermeture d'urgence en remplacement des verrous sur le semi-fixe_x000a_   Oculus 605x405 (29 dB Ra), 1205x405 (33 dB Ra), ø 355 (29 dB Ra). 3 oculi par vantail possible._x000a_   Bas du vantail : plinthe automatique référencée de marque JELD-WEN réf. (29 dB Ra), seuil à la suisse bois dur ou aluminium_x000a_   Plaque de protection PVC (toute hauteur), ép. 2 mm réf. Acrovyn ou Décochoc_x000a_   Plaque de protection acier ép. 1 mm ou aluminium ép. 1,5 mm (largeur 300 mm - possibilité de 2 plaques par face - pose verticale ou horizontale)"/>
            <x14:filter val="Bloc-porte Acoustique 30 (0 ; -2) dB, feu EI60 de marque JELD-WEN réf. AC 60 30 ET._x000a_Certifié PEFC, C.O.V. : A+_x000a_Feu : EI60_x000a_Acoustique : 30 (0 ; -2) dB. Ra = 30 dB_x000a_Huisserie PERF+ résineux prépeinte avec joint d'étanchéité 3 côtés, section selon épaisseur cloison._x000a_Vantail : cadre bois dur, 4 paumelles 130, feuillure de battement avec joint intumescent et joint acoustique, serrure de sûreté 1 pt (axe à 50), verrou haut encastré et verrou bas en applique sur le semi-fixe, joint double lèvres en partie basse, panneaux de fibre prépeints._x000a_Dimensions : 2040 x 930+530 mm, épaisseur 56 mm._x000a_Finitions : Panneaux de fibre prépeints / Stratifié / Stratifié avec insert / Essences fines / Rainures 2 faces (Groove) au choix de l'architecte._x000a__x000a_Validation dimensionnelle :_x000a_Hauteur : 1840 mm à 2240 mm_x000a_Largeur : 2 vantaux égaux : 530+530 mm à 1030+1030 mm_x000a_         2 vantaux inégaux : Semi-fixe 230 à 930 mm - Vantail : 530 à 1030 mm_x000a__x000a_Options :_x000a_   huisserie bois dur TECH+ à peindre_x000a_   charnières invisibles_x000a_   serrure de sûreté 1 point axe à 120 ; serrure 3 ou 5 points axe à 50, axe à 120_x000a_   serrure à carte, serrure électrique (cf. liste sur nos fiches techniques)_x000a_   serrure d'urgence D45 axe à 50_x000a_   Crémone pompier, fermeture d'urgence en remplacement des verrous sur le semi-fixe_x000a_   Oculus 605x405 (29 dB Ra), 1205x405 (33 dB Ra), ø 355 (29 dB Ra), autres sur consultation. 3 oculi par vantail possible._x000a_   Bas du vantail : plinthe automatique référencée de marque JELD-WEN réf. (29 dB Ra), seuil à la suisse bois dur ou aluminium_x000a_   Plaque de protection PVC (toute hauteur), ép. 2 mm réf. Acrovyn ou Décochoc_x000a_   Plaque de protection acier ép. 1 mm ou aluminium ép. 1,5 mm (largeur 300 mm - possibilité de 2 plaques par face - pose verticale ou horizontale)"/>
            <x14:filter val="Bloc-porte Acoustique 30 (-1 ; -2) dB, feu EI30 de marque JELD-WEN réf. AC 30 30 ET._x000a_Certifié PEFC, bilan C.O.V. : A+_x000a_Feu : EI30_x000a_Acoustique : 30 (-1 ; -2) dB. Ra = 29 dB_x000a_Huisserie Perf+ résineux prépeinte avec joint d'étanchéité 3 côtés, section selon épaisseur cloison._x000a_Vantail sans joint intumescent apparent sur les montants de porte, ni sur l'huisserie empêchant sa dégradation : cadre résineux, 4 paumelles 130, feuillure de battement avec joint intumescent et joint acoustique, serrure de sûreté 1 pt (axe à 50), verrou haut encastré et verrou bas en applique sur le semi-fixe, joint double lèvres en partie basse,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1840 mm à 2240 mm_x000a_Largeur : 2 vantaux égaux : 530+530 mm à 1030+1030 mm_x000a_         2 vantaux inégaux : Semi-fixe 230 à 930 mm - Vantail : 430 à 1070 mm_x000a__x000a_Options :_x000a_   charnières invisibles_x000a_   serrure de sûreté 1 point axe à 120 ; serrure 3 ou 5 points axe à 50, axe à 120_x000a_   serrure à carte, serrure électrique (cf. liste sur nos fiches techniques)_x000a_   serrure d'urgence D45 axe à 50_x000a_   Crémone pompier, fermeture d'urgence en remplacement des verrous sur le semi-fixe_x000a_   Oculus 605x405 (29 dB Ra), 1205x405 (33 dB Ra), ø 355 (29 dB Ra). 3 oculi par vantail possible._x000a_   Bas du vantail : plinthe automatique référencée de marque JELD-WEN réf. (28 dB Ra), seuil à la suisse bois dur ou aluminium_x000a_   Plaque de protection PVC (toute hauteur), ép. 2 mm réf. Acrovyn ou Décochoc_x000a_   Plaque de protection acier ép. 1 mm ou aluminium ép. 1,5 mm (largeur 300 mm - possibilité de 2 plaques par face - pose verticale ou horizontale)"/>
            <x14:filter val="Bloc-porte Acoustique 30 (-1 ; -2) dB, feu EI30 de marque JELD-WEN réf. AC 30 30 ET._x000a_Certifié PEFC, C.O.V. : A+_x000a_Feu : EI30_x000a_Acoustique : 30 (-1 ; -2) dB. Ra = 29 dB_x000a_Huisserie PERF+ résineux prépeinte avec joint d'étanchéité 3 côtés, section selon épaisseur cloison._x000a_Vantail sans joint intumescent apparent sur les montants de porte, ni sur l'huisserie empêchant sa dégradation : cadre résineux, 4 paumelles 130, feuillure de battement avec joint intumescent et joint acoustique, serrure de sûreté 1 pt (axe à 50), verrou haut encastré et verrou bas en applique sur le semi-fixe, joint double lèvres en partie basse,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1840 mm à 2240 mm_x000a_Largeur : 2 vantaux égaux : 530+530 mm à 1030+1030 mm_x000a_         2 vantaux inégaux : Semi-fixe 230 à 930 mm - Vantail : 430 à 1070 mm_x000a__x000a_Options :_x000a_   huisserie bois dur TECH+ à peindre_x000a_   charnières invisibles_x000a_   serrure de sûreté 1 point axe à 120 ; serrure 3 ou 5 points axe à 50, axe à 120_x000a_   serrure à carte, serrure électrique (cf. liste sur nos fiches techniques)_x000a_   serrure d'urgence D45 axe à 50_x000a_   Crémone pompier, fermeture d'urgence en remplacement des verrous sur le semi-fixe_x000a_   Oculus 605x405 (29 dB Ra), 1205x405 (33 dB Ra), ø 355 (29 dB Ra), autres sur consultation. 3 oculi par vantail possible._x000a_   Bas du vantail : plinthe automatique référencée de marque JELD-WEN réf. (28 dB Ra), seuil à la suisse bois dur ou aluminium_x000a_   Plaque de protection PVC (toute hauteur), ép. 2 mm réf. Acrovyn ou Décochoc_x000a_   Plaque de protection acier ép. 1 mm ou aluminium ép. 1,5 mm (largeur 300 mm - possibilité de 2 plaques par face - pose verticale ou horizontale)"/>
            <x14:filter val="Bloc-porte Acoustique 31 (-1 ; -2) dB, feu EI30 de marque JELD-WEN réf. AC 30 31 ET._x000a_Certifié PEFC, bilan C.O.V. : A+_x000a_Feu : EI30_x000a_Acoustique : 31 (-1 ; -2) dB. Ra = 30 dB_x000a_Huisserie Perf+ résineux prépeinte avec joint d'étanchéité 3 côtés, section selon épaisseur cloison._x000a_Vantail sans joint intumescent apparent sur les montants de porte, ni sur l'huisserie empêchant sa dégradation : cadre résineux, 4 paumelles 130, feuillure de battement avec joint intumescent et joint acoustique, serrure de sûreté 1 pt (axe à 50), verrou haut encastré et verrou bas en applique sur le semi-fixe, joint double lèvres en partie basse,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230 mm à 2645 mm_x000a_Largeur : 2 vantaux égaux : 230+230 mm à 1230+1230 mm_x000a_         2 vantaux inégaux : Semi-fixe 230 à 1229 mm - Vantail : 230 à 1230 mm_x000a__x000a_Options :_x000a_   charnières invisibles_x000a_   serrure de sûreté 1 point axe à 120 ; serrure 3 ou 5 points axe à 50, axe à 120_x000a_   serrure à carte, serrure électrique (cf. liste sur nos fiches techniques)_x000a_   serrure d'urgence D45 axe à 50_x000a_   Crémone pompier, fermeture d'urgence en remplacement des verrous sur le semi-fixe_x000a_   Oculus 605x405 (29 dB Ra), 1205x405 (33 dB Ra), ø 355 (29 dB Ra). 3 oculi par vantail possible._x000a_   Bas du vantail : plinthe automatique référencée de marque JELD-WEN réf. (29 dB Ra), seuil à la suisse bois dur (31 dB Ra) ou aluminium_x000a_   Plaque de protection PVC (toute hauteur), ép. 2 mm réf. Acrovyn ou Décochoc_x000a_   Plaque de protection acier ép. 1 mm ou aluminium ép. 1,5 mm (largeur 300 mm - possibilité de 2 plaques par face - pose verticale ou horizontale)"/>
            <x14:filter val="Bloc-porte Acoustique 31 (-1 ; -2) dB, feu EI30 de marque JELD-WEN réf. AC 30 31 ET._x000a_Certifié PEFC, C.O.V. : A+_x000a_Feu : EI30_x000a_Acoustique : 31 (-1 ; -2) dB. Ra = 30 dB_x000a_Huisserie PERF+ résineux prépeinte avec joint d'étanchéité 3 côtés, section selon épaisseur cloison._x000a_Vantail sans joint intumescent apparent sur les montants de porte, ni sur l'huisserie empêchant sa dégradation : cadre résineux, 4 paumelles 130, feuillure de battement avec joint intumescent et joint acoustique, serrure de sûreté 1 pt (axe à 50), verrou haut encastré et verrou bas en applique sur le semi-fixe, joint double lèvres en partie basse,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230 mm à 2645 mm_x000a_Largeur : 2 vantaux égaux : 230+230 mm à 1230+1230 mm_x000a_         2 vantaux inégaux : Semi-fixe 230 à 1229 mm - Vantail : 230 à 1230 mm_x000a__x000a_Options :_x000a_   huisserie bois dur TECH+ à peindre_x000a_   charnières invisibles_x000a_   serrure de sûreté 1 point axe à 120 ; serrure 3 ou 5 points axe à 50, axe à 120_x000a_   serrure à carte, serrure électrique (cf. liste sur nos fiches techniques)_x000a_   serrure d'urgence D45 axe à 50_x000a_   Crémone pompier, fermeture d'urgence en remplacement des verrous sur le semi-fixe_x000a_   Oculus 605x405 (29 dB Ra), 1205x405 (33 dB Ra), ø 355 (29 dB Ra), autres sur consultation. 3 oculi par vantail possible._x000a_   Bas du vantail : plinthe automatique référencée de marque JELD-WEN réf. (29 dB Ra), seuil à la suisse bois dur (31 dB Ra) ou aluminium_x000a_   Plaque de protection PVC (toute hauteur), ép. 2 mm réf. Acrovyn ou Décochoc_x000a_   Plaque de protection acier ép. 1 mm ou aluminium ép. 1,5 mm (largeur 300 mm - possibilité de 2 plaques par face - pose verticale ou horizontale)"/>
            <x14:filter val="Bloc-porte Acoustique 37 (-1 ; -2) dB, feu EI60 de marque JELD-WEN réf. AC 60 37 ET._x000a_Certifié PEFC, bilan C.O.V. : A+_x000a_Feu : EI60_x000a_Acoustique : 37 (-1 ; -2) dB. Ra = 36 dB_x000a_Huisserie Perf+ résineux prépeinte avec joint d'étanchéité 3 côtés, section selon épaisseur cloison._x000a_Vantail : cadre bois dur, 4 paumelles 130, feuillure de battement avec joint intumescent et joint acoustique, serrure de sûreté 1 pt (axe à 50), verrou haut encastré et verrou bas en applique sur le semi-fixe, joint double lèvres en partie basse, panneaux de fibre prépeints._x000a_Dimensions : 2040 x 930+530 mm, épaisseur 56 mm._x000a_Finitions : Panneaux de fibre prépeints / Stratifié / Stratifié avec insert / Essences fines / Rainures 2 faces (Groove) au choix de l'architecte._x000a__x000a_Validation dimensionnelle :_x000a_Hauteur : 230 mm à 2300 mm_x000a_Largeur : 2 vantaux égaux : 230+230 mm à 1030+1030 mm_x000a_         2 vantaux inégaux : Semi-fixe 230 à 1029 mm - Vantail : 231 à 1030 mm_x000a__x000a_Options :_x000a_   charnières invisibles_x000a_   serrure de sûreté 1 point axe à 120 ; serrure 3 ou 5 points axe à 50, axe à 120_x000a_   serrure à carte, serrure électrique (cf. liste sur nos fiches techniques)_x000a_   serrure d'urgence D45 axe à 50_x000a_   Crémone pompier, fermeture d'urgence en remplacement des verrous sur le semi-fixe_x000a_   Oculus 605x405 (37 dB Ra), 1205x405 (37 dB Ra), ø 355 (37 dB Ra). 3 oculi par vantail possible._x000a_   Bas du vantail : plinthe automatique référencée de marque JELD-WEN réf. (35 dB Ra), seuil à la suisse bois dur (37 dB) ou aluminium_x000a_   Plaque de protection PVC (toute hauteur), ép. 2 mm réf. Acrovyn ou Décochoc_x000a_   Plaque de protection acier ép. 1 mm ou aluminium ép. 1,5 mm (largeur 300 mm - possibilité de 2 plaques par face - pose verticale ou horizontale)"/>
            <x14:filter val="Bloc-porte Acoustique 37 (-1 ; -2) dB, feu EI60 de marque JELD-WEN réf. AC 60 37 ET._x000a_Certifié PEFC, C.O.V. : A+_x000a_Feu : EI60_x000a_Acoustique : 37 (-1 ; -2) dB. Ra = 36 dB_x000a_Huisserie TECH+ résineux prépeinte avec joint d'étanchéité 3 côtés, section selon épaisseur cloison._x000a_Vantail : cadre bois dur, 4 paumelles 130, feuillure de battement avec joint intumescent et joint acoustique, serrure de sûreté 1 pt (axe à 50), verrou haut encastré et verrou bas en applique sur le semi-fixe, joint double lèvres en partie basse, panneaux de fibre prépeints._x000a_Dimensions : 2040 x 930+530 mm, épaisseur 56 mm._x000a_Finitions : Panneaux de fibre prépeints / Stratifié / Stratifié avec insert / Essences fines / Rainures 2 faces (Groove) au choix de l'architecte._x000a__x000a_Validation dimensionnelle :_x000a_Hauteur : 230 mm à 2300 mm_x000a_Largeur : 2 vantaux égaux : 230+230 mm à 1030+1030 mm_x000a_         2 vantaux inégaux : Semi-fixe 230 à 1029 mm - Vantail : 231 à 1030 mm_x000a__x000a_Options :_x000a_   charnières invisibles_x000a_   serrure de sûreté 1 point axe à 120 ; serrure 3 ou 5 points axe à 50, axe à 120_x000a_   serrure à carte, serrure électrique (cf. liste sur nos fiches techniques)_x000a_   serrure d'urgence D45 axe à 50_x000a_   Crémone pompier, fermeture d'urgence en remplacement des verrous sur le semi-fixe_x000a_   Oculus 605x405 (37 dB Ra), 1205x405 (37 dB Ra), ø 355 (37 dB Ra), autres sur consultation. 3 oculi par vantail possible._x000a_   Bas du vantail : plinthe automatique référencée de marque JELD-WEN réf. (35 dB Ra), seuil à la suisse bois dur (37 dB) ou aluminium_x000a_   Plaque de protection PVC (toute hauteur), ép. 2 mm réf. Acrovyn ou Décochoc_x000a_   Plaque de protection acier ép. 1 mm ou aluminium ép. 1,5 mm (largeur 300 mm - possibilité de 2 plaques par face - pose verticale ou horizontale)"/>
            <x14:filter val="Bloc-porte Acoustique 39 (-1 ; -3) dB, feu EI30 de marque JELD-WEN réf. AC 30 39 ET._x000a_Certifié PEFC, bilan C.O.V. : A+_x000a_Feu : EI30_x000a_Acoustique : 39 (-1 ; -3) dB. Ra = 38 dB_x000a_Huisserie Perf+ résineux prépeinte avec joint d'étanchéité 3 côtés, section selon épaisseur cloison._x000a_Vantail sans joint intumescent apparent sur les montants de porte, ni sur l'huisserie empêchant sa dégradation : cadre résineux, 4 paumelles 130, feuillure de battement avec joint intumescent et joint acoustique, serrure de sûreté 1 pt (axe à 50), verrou haut encastré et verrou bas en applique sur le semi-fixe, joint double lèvres en partie basse,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1840 mm à 2240 mm_x000a_Largeur : 2 vantaux égaux : 530+530 mm à 930+930 mm_x000a_         2 vantaux inégaux : Semi-fixe 230 à 830 mm - Vantail : 530 à 1030 mm_x000a__x000a_Options :_x000a_   charnières invisibles_x000a_   serrure de sûreté 1 point axe à 120 ; serrure 3 ou 5 points axe à 50, axe à 120_x000a_   serrure à carte, serrure électrique (cf. liste sur nos fiches techniques)_x000a_   serrure d'urgence D45 axe à 50_x000a_   Crémone pompier, fermeture d'urgence en remplacement des verrous sur le semi-fixe_x000a_   Oculus 605x405 (37 dB Ra), 1205x405 (37 dB Ra), ø 355 (37 dB Ra). 3 oculi par vantail possible._x000a_   Bas du vantail : plinthe automatique référencée de marque JELD-WEN réf. (37 dB Ra), seuil à la suisse bois dur (39 dB Ra) ou aluminium_x000a_   Plaque de protection PVC (toute hauteur), ép. 2 mm réf. Acrovyn ou Décochoc_x000a_   Plaque de protection acier ép. 1 mm ou aluminium ép. 1,5 mm (largeur 300 mm - possibilité de 2 plaques par face - pose verticale ou horizontale)"/>
            <x14:filter val="Bloc-porte Acoustique 39 (-1 ; -3) dB, feu EI30 de marque JELD-WEN réf. AC 30 39 ET._x000a_Certifié PEFC, C.O.V. : A+_x000a_Feu : EI30_x000a_Acoustique : 39 (-1 ; -3) dB. Ra = 38 dB_x000a_Huisserie PERF+ résineux prépeinte avec joint d'étanchéité 3 côtés, section selon épaisseur cloison._x000a_Vantail sans joint intumescent apparent sur les montants de porte, ni sur l'huisserie empêchant sa dégradation : cadre résineux, 4 paumelles 130, feuillure de battement avec joint intumescent et joint acoustique, serrure de sûreté 1 pt (axe à 50), verrou haut encastré et verrou bas en applique sur le semi-fixe, joint double lèvres en partie basse,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1840 mm à 2240 mm_x000a_Largeur : 2 vantaux égaux : 530+530 mm à 930+930 mm_x000a_         2 vantaux inégaux : Semi-fixe 230 à 830 mm - Vantail : 530 à 1030 mm_x000a__x000a_Options :_x000a_   huisserie bois dur TECH+ à peindre_x000a_   charnières invisibles_x000a_   serrure de sûreté 1 point axe à 120 ; serrure 3 ou 5 points axe à 50, axe à 120_x000a_   serrure à carte, serrure électrique (cf. liste sur nos fiches techniques)_x000a_   serrure d'urgence D45 axe à 50_x000a_   Crémone pompier, fermeture d'urgence en remplacement des verrous sur le semi-fixe_x000a_   Oculus 605x405 (37 dB Ra), 1205x405 (37 dB Ra), ø 355 (37 dB Ra). 3 oculi par vantail possible._x000a_   Bas du vantail : plinthe automatique référencée de marque JELD-WEN réf. (37 dB Ra), seuil à la suisse bois dur (39 dB Ra) ou aluminium_x000a_   Plaque de protection PVC (toute hauteur), ép. 2 mm réf. Acrovyn ou Décochoc_x000a_   Plaque de protection acier ép. 1 mm ou aluminium ép. 1,5 mm (largeur 300 mm - possibilité de 2 plaques par face - pose verticale ou horizontale)"/>
            <x14:filter val="Bloc-porte Acoustique 41 (-2 ; -4) dB, feu EI30 de marque JELD-WEN réf. AC 30 42 ET._x000a_Certifié PEFC, bilan C.O.V. : A+_x000a_Feu : EI30_x000a_Acoustique : 41 (-2 ; -4) dB. Ra = 39 dB_x000a_Huisserie Perf+ résineux prépeinte avec joint d'étanchéité 3 côtés, section selon épaisseur cloison._x000a_Vantail sans joint intumescent apparent sur les montants de porte, ni sur l'huisserie empêchant sa dégradation : cadre résineux, 4 paumelles 130, feuillure de battement avec joint intumescent et joint acoustique, serrure de sûreté 1 pt (axe à 50), verrou haut encastré et verrou bas en applique sur le semi-fixe, joint double lèvres en partie basse,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1840 mm à 2240 mm_x000a_Largeur : 2 vantaux égaux : 530+530 mm à 930+930 mm_x000a_         2 vantaux inégaux : Semi-fixe 230 à 830 mm - Vantail : 530 à 1030 mm_x000a__x000a_Options :_x000a_   charnières invisibles_x000a_   serrure de sûreté 1 point axe à 120 ; serrure 3 ou 5 points axe à 50, axe à 120_x000a_   serrure à carte, serrure électrique (cf. liste sur nos fiches techniques)_x000a_   serrure d'urgence D45 axe à 50_x000a_   Crémone pompier, fermeture d'urgence en remplacement des verrous sur le semi-fixe_x000a_   Oculus 605x405 (37 dB Ra), 1205x405 (37 dB Ra), ø 355 (37 dB Ra). 3 oculi par vantail possible._x000a_   Bas du vantail : plinthe automatique référencée de marque JELD-WEN réf. (38 dB Ra), seuil à la suisse bois dur (40 dB Ra) ou aluminium_x000a_   Plaque de protection PVC (toute hauteur), ép. 2 mm réf. Acrovyn ou Décochoc_x000a_   Plaque de protection acier ép. 1 mm ou aluminium ép. 1,5 mm (largeur 300 mm - possibilité de 2 plaques par face - pose verticale ou horizontale)"/>
            <x14:filter val="Bloc-porte Acoustique 41 (-2 ; -4) dB, feu EI30 de marque JELD-WEN réf. AC 30 42 ET._x000a_Certifié PEFC, C.O.V. : A+_x000a_Feu : EI30_x000a_Acoustique : 41 (-2 ; -4) dB. Ra = 39 dB_x000a_Huisserie PERF+ résineux prépeinte avec joint d'étanchéité 3 côtés, section selon épaisseur cloison._x000a_Vantail sans joint intumescent apparent sur les montants de porte, ni sur l'huisserie empêchant sa dégradation : cadre résineux, 4 paumelles 130, feuillure de battement avec joint intumescent et joint acoustique, serrure de sûreté 1 pt (axe à 50), verrou haut encastré et verrou bas en applique sur le semi-fixe, joint double lèvres en partie basse,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1840 mm à 2240 mm_x000a_Largeur : 2 vantaux égaux : 530+530 mm à 930+930 mm_x000a_         2 vantaux inégaux : Semi-fixe 230 à 830 mm - Vantail : 530 à 1030 mm_x000a__x000a_Options :_x000a_   huisserie bois dur TECH+ à peindre_x000a_   charnières invisibles_x000a_   serrure de sûreté 1 point axe à 120 ; serrure 3 ou 5 points axe à 50, axe à 120_x000a_   serrure à carte, serrure électrique (cf. liste sur nos fiches techniques)_x000a_   serrure d'urgence D45 axe à 50_x000a_   Crémone pompier, fermeture d'urgence en remplacement des verrous sur le semi-fixe_x000a_   Oculus 605x405 (37 dB Ra), 1205x405 (37 dB Ra), ø 355 (37 dB Ra), autres sur consultation. 3 oculi par vantail possible._x000a_   Bas du vantail : plinthe automatique référencée de marque JELD-WEN réf. (38 dB Ra), seuil à la suisse bois dur (40 dB Ra) ou aluminium_x000a_   Plaque de protection PVC (toute hauteur), ép. 2 mm réf. Acrovyn ou Décochoc_x000a_   Plaque de protection acier ép. 1 mm ou aluminium ép. 1,5 mm (largeur 300 mm - possibilité de 2 plaques par face - pose verticale ou horizontale)"/>
            <x14:filter val="Bloc-porte âme isolante renforcée Climat C stratifié (2 faces) de marque JELD-WEN réf. TTS 3C_x000a_Certifié PEFC, C.O.V. : A+_x000a_Stabilité garantie en ambiances différentielles : Climat C classe 3_x000a_Coefficient thermique : Ud = 1,2 (huisserie bois)_x000a_Huisserie PERF+ résineux prépeinte avec joint d'étanchéité 3 côtés, section selon épaisseur cloison._x000a_Vantail cadre montants bois dur, traverse résineux, âme isolante blindée 2 tôles, serrure 3 pts à relevage de béquille (axe à 50), finition 2 faces de la porte avec un stratifié de la gamme de marque JELD-WEN réf._x000a_Dimensions : 2040 x 830 mm, épaisseur 40 mm (conformité Accessibilité)_x000a__x000a_Validation dimensionnelle :_x000a_Hauteur : 1965 à 2040 mm_x000a_Largeur : 730 mm à 930 mm_x000a__x000a_Options :_x000a_   Solution pose fin de chantier Huisserie EVO+ avec joint d'étanchéité 3 côtés_x000a_   Serrure 3 points automatique axe à 50 (porte à recouvrement)"/>
            <x14:filter val="Bloc-porte Anti rayons X, plomb 1 mm de marque JELD-WEN réf. TX1 ET._x000a_Certifié PEFC, bilan C.O.V. : A+_x000a_Plomb : 1 mm_x000a_Huisserie Tech+ bois dur avec feuille de plomb incorporée (1 mm), section selon épaisseur cloison._x000a_Vantail sans joint intumescent apparent sur les montants de porte, ni sur l'huisserie empêchant sa dégradation : cadre montants bois dur, traverses résineux, 4/5 paumelles spécifiques, âme renforcée par 2 feuilles de plomb d'ép. 0,5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230 à 929 mm - Vantail : 231 à 93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1 mm de marque JELD-WEN réf. TX1 ET._x000a_Certifié PEFC, C.O.V. : A+_x000a_Plomb : 1 mm_x000a_Huisserie TECH+ bois dur avec feuille de plomb incorporée (1 mm), section selon épaisseur cloison._x000a_Vantail sans joint intumescent apparent sur les montants de porte, ni sur l'huisserie empêchant sa dégradation : cadre montants bois dur, traverses résineux, 4/5 paumelles spécifiques, âme renforcée par 2 feuilles de plomb d'ép. 0,5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230 à 929 mm - Vantail : 231 à 93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1 mm de marque JELD-WEN réf. TX1._x000a_Certifié PEFC, bilan C.O.V. : A+_x000a_Plomb : 1 mm_x000a_Huisserie Tech+ bois dur avec feuille de plomb incorporée (1 mm), section selon épaisseur cloison._x000a_Vantail sans joint intumescent apparent sur les montants de porte, ni sur l'huisserie empêchant sa dégradation : cadre montants bois dur, traverses résineux, 4/5 paumelles spécifiques, âme renforcée par 2 feuilles de plomb d'ép. 0,5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115 mm_x000a_Largeur : 630 mm à 119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1 mm de marque JELD-WEN réf. TX1._x000a_Certifié PEFC, C.O.V. : A+_x000a_Plomb : 1 mm_x000a_Huisserie TECH+ bois dur avec feuille de plomb incorporée (1 mm), section selon épaisseur cloison._x000a_Vantail sans joint intumescent apparent sur les montants de porte, ni sur l'huisserie empêchant sa dégradation : cadre montants bois dur, traverses résineux, 4/5 paumelles spécifiques, âme renforcée par 2 feuilles de plomb d'ép. 0,5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115 mm_x000a_Largeur : 630 mm à 119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1 mm, Acoustique 33 (-1 ; npd) dB, feu EI30 de marque JELD-WEN réf. TX1 30 33 ET._x000a_Certifié PEFC, bilan C.O.V. : A+_x000a_Plomb : 1 mm_x000a_Feu : EI30_x000a_Acoustique : 33 (-1 ; npd) dB. Ra = 32 dB_x000a_Huisserie Tech+ bois dur avec feuille de plomb incorporée (1 mm), section selon épaisseur cloison._x000a_Vantail sans joint intumescent apparent sur les montants de porte, ni sur l'huisserie empêchant sa dégradation : cadre montants bois dur, traverses résineux, 4/5 paumelles spécifiques, âme renforcée par 2 feuilles de plomb d'ép. 0,5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430 à 929 mm - Vantail : 431 à 93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1 mm, Acoustique 33 (-1 ; npd) dB, feu EI30 de marque JELD-WEN réf. TX1 30 33 ET._x000a_Certifié PEFC, C.O.V. : A+_x000a_Plomb : 1 mm_x000a_Feu : EI30_x000a_Acoustique : 33 (-1 ; npd) dB. Ra = 32 dB_x000a_Huisserie TECH+ bois dur avec feuille de plomb incorporée (1 mm) avec joint d'étanchéité 3 côtés, section selon épaisseur cloison._x000a_Vantail sans joint intumescent apparent sur les montants de porte, ni sur l'huisserie empêchant sa dégradation : cadre montants bois dur, traverses résineux, 4/5 paumelles spécifiques, âme renforcée par 2 feuilles de plomb d'ép. 0,5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430 à 929 mm - Vantail : 431 à 93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1 mm, Acoustique 33 (-1 ; npd) dB, feu EI30 de marque JELD-WEN réf. TX1 30 33._x000a_Certifié PEFC, bilan C.O.V. : A+_x000a_Plomb : 1 mm_x000a_Feu : EI30_x000a_Acoustique : 33 (-1 ; npd) dB. Ra = 32 dB_x000a_Huisserie Tech+ bois dur avec feuille de plomb incorporée (1 mm), section selon épaisseur cloison._x000a_Vantail sans joint intumescent apparent sur les montants de porte, ni sur l'huisserie empêchant sa dégradation : cadre montants bois dur, traverses résineux, 4/5 paumelles spécifiques, âme renforcée par 2 feuilles de plomb d'ép. 0,5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040 mm_x000a_Largeur : 630 mm à 1190 mm_x000a_(surface maxi 2,28 m2)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1 mm, Acoustique 33 (-1 ; npd) dB, feu EI30 de marque JELD-WEN réf. TX1 30 33._x000a_Certifié PEFC, C.O.V. : A+_x000a_Plomb : 1 mm_x000a_Feu : EI30_x000a_Acoustique : 33 (-1 ; npd) dB. Ra = 32 dB_x000a_Huisserie TECH+ bois dur avec feuille de plomb incorporée (1 mm) avec joint d'étanchéité 3 côtés, section selon épaisseur cloison._x000a_Vantail sans joint intumescent apparent sur les montants de porte, ni sur l'huisserie empêchant sa dégradation : cadre montants bois dur, traverses résineux, 4/5 paumelles spécifiques, âme renforcée par 2 feuilles de plomb d'ép. 0,5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040 mm_x000a_Largeur : 630 mm à 1190 mm_x000a_(surface maxi 2,28 m2)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1 mm, EI30 de marque JELD-WEN réf. TX1 30 ET._x000a_Certifié PEFC, bilan C.O.V. : A+_x000a_Plomb : 1 mm_x000a_Feu : EI30_x000a_Huisserie Tech+ bois dur avec feuille de plomb incorporée (1 mm), section selon épaisseur cloison._x000a_Vantail sans joint intumescent apparent sur les montants de porte, ni sur l'huisserie empêchant sa dégradation : cadre montants bois dur, traverses résineux, 4/5 paumelles spécifiques, âme renforcée par 2 feuilles de plomb d'ép. 0,5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430 à 929 mm - Vantail : 431 à 93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1 mm, EI30 de marque JELD-WEN réf. TX1 30 ET._x000a_Certifié PEFC, C.O.V. : A+_x000a_Plomb : 1 mm_x000a_Feu : EI30_x000a_Huisserie TECH+ bois dur avec feuille de plomb incorporée (1 mm), section selon épaisseur cloison._x000a_Vantail sans joint intumescent apparent sur les montants de porte, ni sur l'huisserie empêchant sa dégradation : cadre montants bois dur, traverses résineux, 4/5 paumelles spécifiques, âme renforcée par 2 feuilles de plomb d'ép. 0,5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430 à 929 mm - Vantail : 431 à 93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1 mm, EI30 de marque JELD-WEN réf. TX1 30._x000a_Certifié PEFC, bilan C.O.V. : A+_x000a_Plomb : 1 mm_x000a_Feu : EI30_x000a_Huisserie Tech+ bois dur avec feuille de plomb incorporée (1 mm), section selon épaisseur cloison._x000a_Vantail sans joint intumescent apparent sur les montants de porte, ni sur l'huisserie empêchant sa dégradation : cadre montants bois dur, traverses résineux, 4/5 paumelles spécifiques, âme renforcée par 2 feuilles de plomb d'ép. 0,5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040 mm_x000a_Largeur : 630 mm à 1190 mm_x000a_(surface maxi 2,28 m2)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1 mm, EI30 de marque JELD-WEN réf. TX1 30._x000a_Certifié PEFC, C.O.V. : A+_x000a_Plomb : 1 mm_x000a_Feu : EI30_x000a_Huisserie TECH+ bois dur avec feuille de plomb incorporée (1 mm), section selon épaisseur cloison._x000a_Vantail sans joint intumescent apparent sur les montants de porte, ni sur l'huisserie empêchant sa dégradation : cadre montants bois dur, traverses résineux, 4/5 paumelles spécifiques, âme renforcée par 2 feuilles de plomb d'ép. 0,5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040 mm_x000a_Largeur : 630 mm à 1190 mm_x000a_(surface maxi 2,28 m2)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2 mm de marque JELD-WEN réf. TX2 ET._x000a_Certifié PEFC, bilan C.O.V. : A+_x000a_Plomb : 2 mm_x000a_Huisserie Tech+ bois dur avec feuille de plomb incorporée (2 mm), section selon épaisseur cloison._x000a_Vantail sans joint intumescent apparent sur les montants de porte, ni sur l'huisserie empêchant sa dégradation : cadre montants bois dur, traverses résineux, 4/5 paumelles spécifiques, âme renforcée par 2 feuilles de plomb d'ép. 1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230 à 929 mm - Vantail : 231 à 93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2 mm de marque JELD-WEN réf. TX2 ET._x000a_Certifié PEFC, C.O.V. : A+_x000a_Plomb : 2 mm_x000a_Huisserie TECH+ bois dur avec feuille de plomb incorporée (2 mm), section selon épaisseur cloison._x000a_Vantail sans joint intumescent apparent sur les montants de porte, ni sur l'huisserie empêchant sa dégradation : cadre montants bois dur, traverses résineux, 4/5 paumelles spécifiques, âme renforcée par 2 feuilles de plomb d'ép. 1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230 à 929 mm - Vantail : 231 à 93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2 mm de marque JELD-WEN réf. TX2._x000a_Certifié PEFC, bilan C.O.V. : A+_x000a_Plomb : 2 mm_x000a_Huisserie Tech+ bois dur avec feuille de plomb incorporée (2 mm), section selon épaisseur cloison._x000a_Vantail sans joint intumescent apparent sur les montants de porte, ni sur l'huisserie empêchant sa dégradation : cadre montants bois dur, traverses résineux, 4/5 paumelles spécifiques, âme renforcée par 2 feuilles de plomb d'ép. 1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115 mm_x000a_Largeur : 630 mm à 119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2 mm de marque JELD-WEN réf. TX2._x000a_Certifié PEFC, C.O.V. : A+_x000a_Plomb : 2 mm_x000a_Huisserie TECH+ bois dur avec feuille de plomb incorporée (2 mm), section selon épaisseur cloison._x000a_Vantail sans joint intumescent apparent sur les montants de porte, ni sur l'huisserie empêchant sa dégradation : cadre montants bois dur, traverses résineux, 4/5 paumelles spécifiques, âme renforcée par 2 feuilles de plomb d'ép. 1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115 mm_x000a_Largeur : 630 mm à 119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2 mm, Acoustique 34 (0 ; -1) dB, feu EI30 de marque JELD-WEN réf. TX2 30 34._x000a_Certifié PEFC, bilan C.O.V. : A+_x000a_Plomb : 2 mm_x000a_Feu : EI30_x000a_Acoustique : 34 (0 ; -1) dB. Ra = 34 dB_x000a_Huisserie Tech+ bois dur avec feuille de plomb incorporée (2 mm), section selon épaisseur cloison._x000a_Vantail sans joint intumescent apparent sur les montants de porte, ni sur l'huisserie empêchant sa dégradation : cadre montants bois dur, traverses résineux, 4/5 paumelles spécifiques, âme renforcée par 2 feuilles de plomb d'ép. 1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430 à 929 mm - Vantail : 431 à 93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2 mm, Acoustique 34 (0 ; -1) dB, feu EI30 de marque JELD-WEN réf. TX2 30 34._x000a_Certifié PEFC, C.O.V. : A+_x000a_Plomb : 2 mm_x000a_Feu : EI30_x000a_Acoustique : 34 (0 ; -1) dB. Ra = 34 dB_x000a_Huisserie TECH+ bois dur avec feuille de plomb incorporée (2 mm) avec joint d'étanchéité 3 côtés, section selon épaisseur cloison._x000a_Vantail sans joint intumescent apparent sur les montants de porte, ni sur l'huisserie empêchant sa dégradation : cadre montants bois dur, traverses résineux, 4/5 paumelles spécifiques, âme renforcée par 2 feuilles de plomb d'ép. 1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430 à 929 mm - Vantail : 431 à 93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2 mm, Acoustique 34 (0 ; -1) dB, feu EI30 de marque JELD-WEN réf. TX2 30 39 ET._x000a_Certifié PEFC, bilan C.O.V. : A+_x000a_Plomb : 2 mm_x000a_Feu : EI30_x000a_Acoustique : 34 (0 ; -1) dB. Ra = 34 dB_x000a_Huisserie Tech+ bois dur avec feuille de plomb incorporée (2 mm), section selon épaisseur cloison._x000a_Vantail sans joint intumescent apparent sur les montants de porte, ni sur l'huisserie empêchant sa dégradation : cadre montants bois dur, traverses résineux, 4/5 paumelles spécifiques, âme renforcée par 2 feuilles de plomb d'ép. 1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430 à 929 mm - Vantail : 431 à 93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2 mm, Acoustique 34 (0 ; -1) dB, feu EI30 de marque JELD-WEN réf. TX2 30 39 ET._x000a_Certifié PEFC, C.O.V. : A+_x000a_Plomb : 2 mm_x000a_Feu : EI30_x000a_Acoustique : 34 (0 ; -1) dB. Ra = 34 dB_x000a_Huisserie TECH+ bois dur avec feuille de plomb incorporée (2 mm) avec joint d'étanchéité 3 côtés, section selon épaisseur cloison._x000a_Vantail sans joint intumescent apparent sur les montants de porte, ni sur l'huisserie empêchant sa dégradation : cadre montants bois dur, traverses résineux, 4/5 paumelles spécifiques, âme renforcée par 2 feuilles de plomb d'ép. 1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430 à 929 mm - Vantail : 431 à 93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2 mm, EI30 de marque JELD-WEN réf. TX2 30 ET._x000a_Certifié PEFC, bilan C.O.V. : A+_x000a_Plomb : 2 mm_x000a_Feu : EI30_x000a_Huisserie Tech+ bois dur avec feuille de plomb incorporée (2 mm), section selon épaisseur cloison._x000a_Vantail sans joint intumescent apparent sur les montants de porte, ni sur l'huisserie empêchant sa dégradation : cadre montants bois dur, traverses résineux, 4/5 paumelles spécifiques, âme renforcée par 2 feuilles de plomb d'ép. 1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430 à 929 mm - Vantail : 431 à 93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2 mm, EI30 de marque JELD-WEN réf. TX2 30 ET._x000a_Certifié PEFC, C.O.V. : A+_x000a_Plomb : 2 mm_x000a_Feu : EI30_x000a_Huisserie TECH+ bois dur avec feuille de plomb incorporée (2 mm), section selon épaisseur cloison._x000a_Vantail sans joint intumescent apparent sur les montants de porte, ni sur l'huisserie empêchant sa dégradation : cadre montants bois dur, traverses résineux, 4/5 paumelles spécifiques, âme renforcée par 2 feuilles de plomb d'ép. 1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430 à 929 mm - Vantail : 431 à 930 mm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2 mm, EI30 de marque JELD-WEN réf. TX2 30._x000a_Certifié PEFC, bilan C.O.V. : A+_x000a_Plomb : 2 mm_x000a_Feu : EI30_x000a_Huisserie Tech+ bois dur avec feuille de plomb incorporée (2 mm), section selon épaisseur cloison._x000a_Vantail sans joint intumescent apparent sur les montants de porte, ni sur l'huisserie empêchant sa dégradation : cadre montants bois dur, traverses résineux, 4/5 paumelles spécifiques, âme renforcée par 2 feuilles de plomb d'ép. 1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040 mm_x000a_Largeur : 630 mm à 1190 mm_x000a_(surface maxi 2,28 m2)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2 mm, EI30 de marque JELD-WEN réf. TX2 30._x000a_Certifié PEFC, C.O.V. : A+_x000a_Plomb : 2 mm_x000a_Feu : EI30_x000a_Huisserie TECH+ bois dur avec feuille de plomb incorporée (2 mm), section selon épaisseur cloison._x000a_Vantail sans joint intumescent apparent sur les montants de porte, ni sur l'huisserie empêchant sa dégradation : cadre montants bois dur, traverses résineux, 4/5 paumelles spécifiques, âme renforcée par 2 feuilles de plomb d'ép. 1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040 mm_x000a_Largeur : 630 mm à 1190 mm_x000a_(surface maxi 2,28 m2)_x000a__x000a_Options :_x000a_   Oculus vitrage contre les rayons X 355x255 mm, ø 355 mm_x000a_   Plaque de protection PVC (toute hauteur), ép. 2 mm réf. Acrovyn ou Décochoc_x000a_   Plaque de protection acier ép. 1 mm ou aluminium ép. 1,5 mm (largeur 300 mm - possibilité de 2 plaques par face - pose verticale ou horizontale)"/>
            <x14:filter val="Bloc-porte Anti rayons X, plomb 4 mm de marque JELD-WEN réf. TX4 ET._x000a_Certifié PEFC, bilan C.O.V. : A+_x000a_Plomb : 4 mm_x000a_Huisserie Tech+ bois dur avec feuille de plomb incorporée (4 mm), section selon épaisseur cloison._x000a_Vantail sans joint intumescent apparent sur les montants de porte, ni sur l'huisserie empêchant sa dégradation : cadre montants bois dur, traverses résineux, 4/5 paumelles spécifiques, âme renforcée par 2 feuilles de plomb d'ép. 2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230 à 929 mm - Vantail : 231 à 930 mm_x000a__x000a_Options :_x000a_   Plaque de protection PVC (toute hauteur), ép. 2 mm réf. Acrovyn ou Décochoc_x000a_   Plaque de protection acier ép. 1 mm ou aluminium ép. 1,5 mm (largeur 300 mm - possibilité de 2 plaques par face - pose verticale ou horizontale)"/>
            <x14:filter val="Bloc-porte Anti rayons X, plomb 4 mm de marque JELD-WEN réf. TX4 ET._x000a_Certifié PEFC, C.O.V. : A+_x000a_Plomb : 4 mm_x000a_Huisserie TECH+ bois dur avec feuille de plomb incorporée (4 mm), section selon épaisseur cloison._x000a_Vantail sans joint intumescent apparent sur les montants de porte, ni sur l'huisserie empêchant sa dégradation : cadre montants bois dur, traverses résineux, 4/5 paumelles spécifiques, âme renforcée par 2 feuilles de plomb d'ép. 2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230 à 929 mm - Vantail : 231 à 930 mm_x000a__x000a_Options :_x000a_   Plaque de protection PVC (toute hauteur), ép. 2 mm réf. Acrovyn ou Décochoc_x000a_   Plaque de protection acier ép. 1 mm ou aluminium ép. 1,5 mm (largeur 300 mm - possibilité de 2 plaques par face - pose verticale ou horizontale)"/>
            <x14:filter val="Bloc-porte Anti rayons X, plomb 4 mm de marque JELD-WEN réf. TX4._x000a_Certifié PEFC, bilan C.O.V. : A+_x000a_Plomb : 4 mm_x000a_Huisserie Tech+ bois dur avec feuille de plomb incorporée (4 mm), section selon épaisseur cloison._x000a_Vantail sans joint intumescent apparent sur les montants de porte, ni sur l'huisserie empêchant sa dégradation : cadre montants bois dur, traverses résineux, 4/5 paumelles spécifiques, âme renforcée par 2 feuilles de plomb d'ép. 2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115 mm_x000a_Largeur : 630 mm à 1190 mm_x000a__x000a_Options :_x000a_   Plaque de protection PVC (toute hauteur), ép. 2 mm réf. Acrovyn ou Décochoc_x000a_   Plaque de protection acier ép. 1 mm ou aluminium ép. 1,5 mm (largeur 300 mm - possibilité de 2 plaques par face - pose verticale ou horizontale)"/>
            <x14:filter val="Bloc-porte Anti rayons X, plomb 4 mm de marque JELD-WEN réf. TX4._x000a_Certifié PEFC, C.O.V. : A+_x000a_Plomb : 4 mm_x000a_Huisserie TECH+ bois dur avec feuille de plomb incorporée (4 mm), section selon épaisseur cloison._x000a_Vantail sans joint intumescent apparent sur les montants de porte, ni sur l'huisserie empêchant sa dégradation : cadre montants bois dur, traverses résineux, 4/5 paumelles spécifiques, âme renforcée par 2 feuilles de plomb d'ép. 2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115 mm_x000a_Largeur : 630 mm à 1190 mm_x000a__x000a_Options :_x000a_   Plaque de protection PVC (toute hauteur), ép. 2 mm réf. Acrovyn ou Décochoc_x000a_   Plaque de protection acier ép. 1 mm ou aluminium ép. 1,5 mm (largeur 300 mm - possibilité de 2 plaques par face - pose verticale ou horizontale)"/>
            <x14:filter val="Bloc-porte Anti rayons X, plomb 4 mm, Acoustique 39 (-1 ; -3) dB, feu EI30 de marque JELD-WEN réf. TX4 30 39 ET._x000a_Certifié PEFC, bilan C.O.V. : A+_x000a_Plomb : 4 mm_x000a_Feu : EI30_x000a_Acoustique : 39 (-1 ; -3) dB. Ra = 38 dB_x000a_Huisserie Tech+ bois dur avec feuille de plomb incorporée (4 mm), section selon épaisseur cloison._x000a_Vantail sans joint intumescent apparent sur les montants de porte, ni sur l'huisserie empêchant sa dégradation : cadre montants bois dur, traverses résineux, 4/5 paumelles spécifiques, âme renforcée par 2 feuilles de plomb d'ép. 2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430 à 929 mm - Vantail : 431 à 930 mm_x000a__x000a_Options :_x000a_   Plaque de protection PVC (toute hauteur), ép. 2 mm réf. Acrovyn ou Décochoc_x000a_   Plaque de protection acier ép. 1 mm ou aluminium ép. 1,5 mm (largeur 300 mm - possibilité de 2 plaques par face - pose verticale ou horizontale)"/>
            <x14:filter val="Bloc-porte Anti rayons X, plomb 4 mm, Acoustique 39 (-1 ; -3) dB, feu EI30 de marque JELD-WEN réf. TX4 30 39 ET._x000a_Certifié PEFC, C.O.V. : A+_x000a_Plomb : 4 mm_x000a_Feu : EI30_x000a_Acoustique : 39 (-1 ; -3) dB. Ra = 38 dB_x000a_Huisserie TECH+ bois dur avec feuille de plomb incorporée (4 mm) avec joint d'étanchéité 3 côtés, section selon épaisseur cloison._x000a_Vantail sans joint intumescent apparent sur les montants de porte, ni sur l'huisserie empêchant sa dégradation : cadre montants bois dur, traverses résineux, 4/5 paumelles spécifiques, âme renforcée par 2 feuilles de plomb d'ép. 2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430 à 929 mm - Vantail : 431 à 930 mm_x000a__x000a_Options :_x000a_   Plaque de protection PVC (toute hauteur), ép. 2 mm réf. Acrovyn ou Décochoc_x000a_   Plaque de protection acier ép. 1 mm ou aluminium ép. 1,5 mm (largeur 300 mm - possibilité de 2 plaques par face - pose verticale ou horizontale)"/>
            <x14:filter val="Bloc-porte Anti rayons X, plomb 4 mm, Acoustique 39 (-1 ; -3) dB, feu EI30 de marque JELD-WEN réf. TX4 30 39._x000a_Certifié PEFC, bilan C.O.V. : A+_x000a_Plomb : 4 mm_x000a_Feu : EI30_x000a_Acoustique : 39 (-1 ; -3) dB. Ra = 38 dB_x000a_Huisserie Tech+ bois dur avec feuille de plomb incorporée (4 mm), section selon épaisseur cloison._x000a_Vantail sans joint intumescent apparent sur les montants de porte, ni sur l'huisserie empêchant sa dégradation : cadre montants bois dur, traverses résineux, 4/5 paumelles spécifiques, âme renforcée par 2 feuilles de plomb d'ép. 2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430 à 929 mm - Vantail : 431 à 930 mm_x000a__x000a_Options :_x000a_   Plaque de protection PVC (toute hauteur), ép. 2 mm réf. Acrovyn ou Décochoc_x000a_   Plaque de protection acier ép. 1 mm ou aluminium ép. 1,5 mm (largeur 300 mm - possibilité de 2 plaques par face - pose verticale ou horizontale)"/>
            <x14:filter val="Bloc-porte Anti rayons X, plomb 4 mm, Acoustique 39 (-1 ; -3) dB, feu EI30 de marque JELD-WEN réf. TX4 30 39._x000a_Certifié PEFC, C.O.V. : A+_x000a_Plomb : 4 mm_x000a_Feu : EI30_x000a_Acoustique : 39 (-1 ; -3) dB. Ra = 38 dB_x000a_Huisserie TECH+ bois dur avec feuille de plomb incorporée (4 mm) avec joint d'étanchéité 3 côtés, section selon épaisseur cloison._x000a_Vantail sans joint intumescent apparent sur les montants de porte, ni sur l'huisserie empêchant sa dégradation : cadre montants bois dur, traverses résineux, 4/5 paumelles spécifiques, âme renforcée par 2 feuilles de plomb d'ép. 2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430 à 929 mm - Vantail : 431 à 930 mm_x000a__x000a_Options :_x000a_   Plaque de protection PVC (toute hauteur), ép. 2 mm réf. Acrovyn ou Décochoc_x000a_   Plaque de protection acier ép. 1 mm ou aluminium ép. 1,5 mm (largeur 300 mm - possibilité de 2 plaques par face - pose verticale ou horizontale)"/>
            <x14:filter val="Bloc-porte Anti rayons X, plomb 4 mm, EI30 de marque JELD-WEN réf. TX4 30 ET._x000a_Certifié PEFC, bilan C.O.V. : A+_x000a_Plomb : 4 mm_x000a_Feu : EI30_x000a_Huisserie Tech+ bois dur avec feuille de plomb incorporée (4 mm), section selon épaisseur cloison._x000a_Vantail sans joint intumescent apparent sur les montants de porte, ni sur l'huisserie empêchant sa dégradation : cadre montants bois dur, traverses résineux, 4/5 paumelles spécifiques, âme renforcée par 2 feuilles de plomb d'ép. 2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430 à 929 mm - Vantail : 431 à 930 mm_x000a__x000a_Options :_x000a_   Plaque de protection PVC (toute hauteur), ép. 2 mm réf. Acrovyn ou Décochoc_x000a_   Plaque de protection acier ép. 1 mm ou aluminium ép. 1,5 mm (largeur 300 mm - possibilité de 2 plaques par face - pose verticale ou horizontale)"/>
            <x14:filter val="Bloc-porte Anti rayons X, plomb 4 mm, EI30 de marque JELD-WEN réf. TX4 30 ET._x000a_Certifié PEFC, C.O.V. : A+_x000a_Plomb : 4 mm_x000a_Feu : EI30_x000a_Huisserie TECH+ bois dur avec feuille de plomb incorporée (4 mm), section selon épaisseur cloison._x000a_Vantail sans joint intumescent apparent sur les montants de porte, ni sur l'huisserie empêchant sa dégradation : cadre montants bois dur, traverses résineux, 4/5 paumelles spécifiques, âme renforcée par 2 feuilles de plomb d'ép. 2 mm,  feuillure de battement, serrure à rouleau 1 pt (axe à 50), verrous haut et bas encastrés sur le semi-fixe, panneaux de fibre prépeints._x000a_Dimensions : 2040 x 930+530 mm, épaisseur 50 mm._x000a_Finitions : Panneaux de fibre prépeints / Stratifié / Stratifié avec insert / Essences fines / Rainures 2 faces (Groove) au choix de l'architecte._x000a__x000a_Validation dimensionnelle totale :_x000a_Hauteur : 230 mm à 2115 mm_x000a_Largeur : 2 vantaux égaux : 230+230 mm à 1070+1070 mm_x000a_         2 vantaux inégaux : Semi-fixe 430 à 929 mm - Vantail : 431 à 930 mm_x000a__x000a_Options :_x000a_   Plaque de protection PVC (toute hauteur), ép. 2 mm réf. Acrovyn ou Décochoc_x000a_   Plaque de protection acier ép. 1 mm ou aluminium ép. 1,5 mm (largeur 300 mm - possibilité de 2 plaques par face - pose verticale ou horizontale)"/>
            <x14:filter val="Bloc-porte Anti rayons X, plomb 4 mm, EI30 de marque JELD-WEN réf. TX4 30._x000a_Certifié PEFC, bilan C.O.V. : A+_x000a_Plomb : 4 mm_x000a_Feu : EI30_x000a_Huisserie Tech+ bois dur avec feuille de plomb incorporée (4 mm), section selon épaisseur cloison._x000a_Vantail sans joint intumescent apparent sur les montants de porte, ni sur l'huisserie empêchant sa dégradation : cadre montants bois dur, traverses résineux, 4/5 paumelles spécifiques, âme renforcée par 2 feuilles de plomb d'ép. 2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040 mm_x000a_Largeur : 630 mm à 1190 mm_x000a_(surface maxi 2,28 m2)_x000a__x000a_Options :_x000a_   Plaque de protection PVC (toute hauteur), ép. 2 mm réf. Acrovyn ou Décochoc_x000a_   Plaque de protection acier ép. 1 mm ou aluminium ép. 1,5 mm (largeur 300 mm - possibilité de 2 plaques par face - pose verticale ou horizontale)"/>
            <x14:filter val="Bloc-porte Anti rayons X, plomb 4 mm, EI30 de marque JELD-WEN réf. TX4 30._x000a_Certifié PEFC, C.O.V. : A+_x000a_Plomb : 4 mm_x000a_Feu : EI30_x000a_Huisserie TECH+ bois dur avec feuille de plomb incorporée (4 mm), section selon épaisseur cloison._x000a_Vantail sans joint intumescent apparent sur les montants de porte, ni sur l'huisserie empêchant sa dégradation : cadre montants bois dur, traverses résineux, 4/5 paumelles spécifiques, âme renforcée par 2 feuilles de plomb d'ép. 2 mm,  feuillure de battement, serrure à rouleau 1 pt (axe à 50), verrous haut et bas encastrés sur le semi-fixe, panneaux de fibre prépeints._x000a_Dimensions : 2040 x 930 mm, épaisseur 50 mm._x000a_Finitions : Panneaux de fibre prépeints / Stratifié / Stratifié avec insert / Essences fines / Rainures 2 faces (Groove) au choix de l'architecte._x000a__x000a_Validation dimensionnelle totale :_x000a_Hauteur : 230 mm à 2040 mm_x000a_Largeur : 630 mm à 1190 mm_x000a_(surface maxi 2,28 m2)_x000a__x000a_Options :_x000a_   Plaque de protection PVC (toute hauteur), ép. 2 mm réf. Acrovyn ou Décochoc_x000a_   Plaque de protection acier ép. 1 mm ou aluminium ép. 1,5 mm (largeur 300 mm - possibilité de 2 plaques par face - pose verticale ou horizontale)"/>
            <x14:filter val="Bloc-porte DAS Double Action EI30 pivot linteau asservissement déporté de marque JELD-WEN réf. DAS 60 DA PL ET._x000a_Certifié PEFC, bilan C.O.V. : A+_x000a_Feu : EI30_x000a_Huisserie Tech+ bois dur à peindre, section selon épaisseur cloison. _x000a_Vantail : cadre bois dur, pivot linteau + ventouse et contreplaque, joint anti pince-doigts, Rupture 24 ou 48 v., boîtier anti-réarmement électrique avec bouton de réarmement, panneaux de fibre prépeints._x000a_Dimensions : 2040 x 930+530 mm, épaisseur 56 mm._x000a_Finitions : Panneaux de fibre prépeints / Stratifié / Stratifié avec insert / Essences fines / Rainures 2 faces (Groove) au choix de l'architecte._x000a_ _x000a_Validation dimensionnelle :_x000a_Hauteur : 1889 mm à 2645 mm_x000a_Largeur : 2 vantaux égaux : 430+430 mm à 1130+1130 mm_x000a_         2 vantaux inégaux : Semi-fixe 430 à 1129 mm - Vantail : 431 à 1130 m_x000a_(surface maxi 5,68 m2)_x000a__x000a_Options :_x000a_   Montants ajustables - fileur_x000a_   verrouillage DAS encastré : Eff Eff 351, Groom GRS623, Iséo DAE4000, Sersys e-DAS_x000a_   Oculus 605x405, 1205x405, ø 355. 3 oculi par vantail possible._x000a_   Contact de position de sécurité à bille inox (réglable), contact d'attente._x000a_   Plaque de protection PVC (toute hauteur), ép. 2 mm réf. Acrovyn ou Décochoc_x000a_   Plaque de protection acier ép. 1 mm ou aluminium ép. 1,5 mm (largeur 300 mm - possibilité de 2 plaques par face - pose verticale ou horizontale)"/>
            <x14:filter val="Bloc-porte DAS Double Action EI30 pivot linteau asservissement déporté de marque JELD-WEN réf. DAS 60 DA PL ET._x000a_Certifié PEFC, C.O.V. : A+_x000a_Feu : EI30_x000a_Huisserie TECH+ bois dur à peindre, section selon épaisseur cloison. _x000a_Vantail : cadre bois dur, pivot linteau + ventouse et contreplaque, joint anti pince-doigts, Rupture 24 ou 48 v., boîtier anti-réarmement électrique avec bouton de réarmement, panneaux de fibre prépeints._x000a_Dimensions : 2040 x 930+530 mm, épaisseur 56 mm._x000a_Finitions : Panneaux de fibre prépeints / Stratifié / Stratifié avec insert / Essences fines / Rainures 2 faces (Groove) au choix de l'architecte._x000a_ _x000a_Validation dimensionnelle :_x000a_Hauteur : 1889 mm à 2645 mm_x000a_Largeur : 2 vantaux égaux : 430+430 mm à 1130+1130 mm_x000a_         2 vantaux inégaux : Semi-fixe 430 à 1129 mm - Vantail : 431 à 1130 m_x000a_(surface maxi 5,68 m2)_x000a__x000a_Options :_x000a_   Montants ajustables - fileur_x000a_   verrouillage DAS encastré : Eff Eff 351, Groom GRS623, Iséo DAE4000, Sersys e-DAS_x000a_   Oculus 605x405, 1205x405, ø 355, autres sur consultation. 3 oculi par vantail possible_x000a_   Contact de position de sécurité à bille inox (réglable), contact d'attente._x000a_   Plaque de protection PVC (toute hauteur), ép. 2 mm réf. Acrovyn ou Décochoc_x000a_   Plaque de protection acier ép. 1 mm ou aluminium ép. 1,5 mm (largeur 300 mm - possibilité de 2 plaques par face - pose verticale ou horizontale)"/>
            <x14:filter val="Bloc-porte DAS Double Action EI30 pivot linteau asservissement déporté de marque JELD-WEN réf. DAS 60 DA PL._x000a_Certifié PEFC, bilan C.O.V. : A+_x000a_Feu : EI30_x000a_Huisserie Tech+ bois dur à peindre, section selon épaisseur cloison. _x000a_Vantail : cadre bois dur, pivot linteau + ventouse et contreplaque, joint anti pince-doigts, Rupture 24 ou 48 v., boîtier anti-réarmement électrique avec bouton de réarmement, panneaux de fibre prépeints._x000a_Dimensions : 2040 x 930 mm, épaisseur 56 mm._x000a_Finitions : Panneaux de fibre prépeints / Stratifié / Stratifié avec insert / Essences fines / Rainures 2 faces (Groove) au choix de l'architecte._x000a_ _x000a_Validation dimensionnelle :_x000a_Hauteur : 1889 mm à 2645 mm_x000a_Largeur : 430 mm à 1130 mm_x000a__x000a_Options :_x000a_   Montants ajustables - fileur_x000a_   verrouillage DAS encastré : Eff Eff 351, Groom GRS623, Iséo DAE4000, Sersys e-DAS_x000a_   Oculus 605x405, 1205x405, ø 355. 3 oculi par vantail possible._x000a_   Contact de position de sécurité à bille inox (réglable), contact d'attente._x000a_   Plaque de protection PVC (toute hauteur), ép. 2 mm réf. Acrovyn ou Décochoc_x000a_   Plaque de protection acier ép. 1 mm ou aluminium ép. 1,5 mm (largeur 300 mm - possibilité de 2 plaques par face - pose verticale ou horizontale)"/>
            <x14:filter val="Bloc-porte DAS Double Action EI30 pivot linteau asservissement déporté de marque JELD-WEN réf. DAS 60 DA PL._x000a_Certifié PEFC, bilan C.O.V. : A+_x000a_Feu : EI30_x000a_Huisserie Tech+ bois dur à peindre, section selon épaisseur cloison. _x000a_Vantail : cadre bois dur, pivot linteau + ventouse et contreplaque, joint anti pince-doigts, Rupture 24 ou 48 v., boîtier anti-réarmement électrique avec bouton de réarmement, panneaux de fibre prépeints._x000a_Dimensions : 2040 x 930 mm, épaisseur 56 mm._x000a_Finitions : Panneaux de fibre prépeints / Stratifié / Stratifié avec insert / Essences fines / Rainures 2 faces (Groove)._x000a_ _x000a_Validation dimensionnelle :_x000a_Hauteur : 1889 mm à 2645 mm_x000a_Largeur : 430 mm à 1130 mm_x000a__x000a_Options :_x000a_   Montants ajustables - fileur_x000a_   verrouillage DAS encastré : Eff Eff 351, Groom GRS623, Iséo DAE4000, Sersys e-DAS_x000a_   Oculus 605x405, 1205x405, ø 355. 3 oculi par vantail possible._x000a_   Contact de position de sécurité à bille inox (réglable), contact d'attente._x000a_   Plaque de protection PVC (toute hauteur), ép. 2 mm réf. Acrovyn ou Décochoc_x000a_   Plaque de protection acier ép. 1 mm ou aluminium ép. 1,5 mm (largeur 300 mm - possibilité de 2 plaques par face - pose verticale ou horizontale)"/>
            <x14:filter val="Bloc-porte DAS Double Action EI30 pivot linteau asservissement déporté de marque JELD-WEN réf. DAS 60 DA PL._x000a_Certifié PEFC, C.O.V. : A+_x000a_Feu : EI30_x000a_Huisserie TECH+ bois dur à peindre, section selon épaisseur cloison. _x000a_Vantail : cadre bois dur, pivot linteau + ventouse et contreplaque, joint anti pince-doigts, Rupture 24 ou 48 v., boîtier anti-réarmement électrique avec bouton de réarmement, panneaux de fibre prépeints._x000a_Dimensions : 2040 x 930 mm, épaisseur 56 mm._x000a_Finitions : Panneaux de fibre prépeints / Stratifié / Stratifié avec insert / Essences fines / Rainures 2 faces (Groove) au choix de l'architecte._x000a_ _x000a_Validation dimensionnelle :_x000a_Hauteur : 1889 mm à 2645 mm_x000a_Largeur : 430 mm à 1130 mm_x000a__x000a_Options :_x000a_   Montants ajustables - fileur_x000a_   verrouillage DAS encastré : Eff Eff 351, Groom GRS623, Iséo DAE4000, Sersys e-DAS_x000a_   Oculus 605x405, 1205x405, ø 355, autres sur consultation. 3 oculi par vantail possible_x000a_   Contact de position de sécurité à bille inox (réglable), contact d'attente._x000a_   Plaque de protection PVC (toute hauteur), ép. 2 mm réf. Acrovyn ou Décochoc_x000a_   Plaque de protection acier ép. 1 mm ou aluminium ép. 1,5 mm (largeur 300 mm - possibilité de 2 plaques par face - pose verticale ou horizontale)"/>
            <x14:filter val="Bloc-porte DAS Double Action EI60 pivot linteau asservissement déporté de marque JELD-WEN réf. DAS 60 DA PL ET._x000a_Certifié PEFC, bilan C.O.V. : A+_x000a_Feu : EI60_x000a_Huisserie Tech+ bois dur à peindre, section selon épaisseur cloison. _x000a_Vantail : cadre bois dur, pivot linteau + ventouse et contreplaque, joint anti pince-doigts , Rupture 24 ou 48 v., boîtier anti-réarmement électrique avec bouton de réarmement, panneaux de fibre prépeints._x000a_Dimensions : 2040 x 930+530 mm, épaisseur 56 mm._x000a_Finitions : Panneaux de fibre prépeints / Stratifié / Stratifié avec insert / Essences fines / Rainures 2 faces (Groove) au choix de l'architecte._x000a_ _x000a_Validation dimensionnelle :_x000a_Hauteur : 1889 mm à 2300 mm_x000a_Largeur : 2 vantaux égaux : 430+430 mm à 1030+1030 mm_x000a_         2 vantaux inégaux : Semi-fixe 430 à 1029 mm - Vantail : 431 à 1030 m_x000a_(surface maxi 5,68 m2)_x000a__x000a_Options :_x000a_   Montants ajustables - fileur_x000a_   verrouillage DAS encastré : Eff Eff 351, Groom GRS623, Iséo DAE4000, Sersys e-DAS_x000a_   Oculus 605x405, 1205x405, ø 355. 3 oculi par vantail possible._x000a_   Contact de position de sécurité à bille inox (réglable), contact d'attente._x000a_   Plaque de protection PVC (toute hauteur), ép. 2 mm réf. Acrovyn ou Décochoc_x000a_   Plaque de protection acier ép. 1 mm ou aluminium ép. 1,5 mm (largeur 300 mm - possibilité de 2 plaques par face - pose verticale ou horizontale)"/>
            <x14:filter val="Bloc-porte DAS Double Action EI60 pivot linteau asservissement déporté de marque JELD-WEN réf. DAS 60 DA PL ET._x000a_Certifié PEFC, C.O.V. : A+_x000a_Feu : EI60_x000a_Huisserie TECH+ bois dur à peindre, section selon épaisseur cloison. _x000a_Vantail : cadre bois dur, pivot linteau + ventouse et contreplaque, joint anti pince-doigts , Rupture 24 ou 48 v., boîtier anti-réarmement électrique avec bouton de réarmement, panneaux de fibre prépeints._x000a_Dimensions : 2040 x 930+530 mm, épaisseur 56 mm._x000a_Finitions : Panneaux de fibre prépeints / Stratifié / Stratifié avec insert / Essences fines / Rainures 2 faces (Groove) au choix de l'architecte._x000a_ _x000a_Validation dimensionnelle :_x000a_Hauteur : 1889 mm à 2300 mm_x000a_Largeur : 2 vantaux égaux : 430+430 mm à 1030+1030 mm_x000a_         2 vantaux inégaux : Semi-fixe 430 à 1029 mm - Vantail : 431 à 1030 m_x000a_(surface maxi 5,68 m2)_x000a__x000a_Options :_x000a_   Montants ajustables - fileur_x000a_   verrouillage DAS encastré : Eff Eff 351, Groom GRS623, Iséo DAE4000, Sersys e-DAS_x000a_   Oculus 605x405, 1205x405, ø 355, autres sur consultation. 3 oculi par vantail possible_x000a_   Contact de position de sécurité à bille inox (réglable), contact d'attente._x000a_   Plaque de protection PVC (toute hauteur), ép. 2 mm réf. Acrovyn ou Décochoc_x000a_   Plaque de protection acier ép. 1 mm ou aluminium ép. 1,5 mm (largeur 300 mm - possibilité de 2 plaques par face - pose verticale ou horizontale)"/>
            <x14:filter val="Bloc-porte DAS Double Action EI60 pivot linteau asservissement déporté de marque JELD-WEN réf. DAS 60 DA PL._x000a_Certifié PEFC, bilan C.O.V. : A+_x000a_Feu : EI60_x000a_Huisserie Tech+ bois dur à peindre, section selon épaisseur cloison. _x000a_Vantail : cadre bois dur, pivot linteau + ventouse et contreplaque, joint anti pince-doigts, Rupture 24 ou 48 v., boîtier anti-réarmement électrique avec bouton de réarmement, panneaux de fibre prépeints._x000a_Dimensions : 2040 x 930 mm, épaisseur 56 mm._x000a_Finitions : Panneaux de fibre prépeints / Stratifié / Stratifié avec insert / Essences fines / Rainures 2 faces (Groove) au choix de l'architecte._x000a_ _x000a_Validation dimensionnelle :_x000a_Hauteur : 1889 mm à 2300 mm_x000a_Largeur : 430 mm à 1130 mm_x000a__x000a_Options :_x000a_   Montants ajustables - fileur_x000a_   verrouillage DAS encastré : Eff Eff 351, Groom GRS623, Iséo DAE4000, Sersys e-DAS_x000a_   Oculus 605x405, 1205x405, ø 355. 3 oculi par vantail possible._x000a_   Contact de position de sécurité à bille inox (réglable), contact d'attente._x000a_   Plaque de protection PVC (toute hauteur), ép. 2 mm réf. Acrovyn ou Décochoc_x000a_   Plaque de protection acier ép. 1 mm ou aluminium ép. 1,5 mm (largeur 300 mm - possibilité de 2 plaques par face - pose verticale ou horizontale)"/>
            <x14:filter val="Bloc-porte DAS Double Action EI60 pivot linteau asservissement déporté de marque JELD-WEN réf. DAS 60 DA PL._x000a_Certifié PEFC, C.O.V. : A+_x000a_Feu : EI60_x000a_Huisserie TECH+ bois dur à peindre, section selon épaisseur cloison. _x000a_Vantail : cadre bois dur, pivot linteau + ventouse et contreplaque, joint anti pince-doigts, Rupture 24 ou 48 v., boîtier anti-réarmement électrique avec bouton de réarmement, panneaux de fibre prépeints au choix de l'architecte._x000a_Dimensions : 2040 x 930 mm, épaisseur 56 mm._x000a_Finitions : Panneaux de fibre prépeints / Stratifié / Stratifié avec insert / Essences fines / Rainures 2 faces (Groove)._x000a_ _x000a_Validation dimensionnelle :_x000a_Hauteur : 1889 mm à 2300 mm_x000a_Largeur : 430 mm à 1130 mm_x000a__x000a_Options :_x000a_   Montants ajustables - fileur_x000a_   verrouillage DAS encastré : Eff Eff 351, Groom GRS623, Iséo DAE4000, Sersys e-DAS_x000a_   Oculus 605x405, 1205x405, ø 355, autres sur consultation. 3 oculi par vantail possible_x000a_   Contact de position de sécurité à bille inox (réglable), contact d'attente._x000a_   Plaque de protection PVC (toute hauteur), ép. 2 mm réf. Acrovyn ou Décochoc_x000a_   Plaque de protection acier ép. 1 mm ou aluminium ép. 1,5 mm (largeur 300 mm - possibilité de 2 plaques par face - pose verticale ou horizontale)"/>
            <x14:filter val="Bloc-porte DAS Double Action sans montant EI30 pivot linteau asservissement déporté de marque JELD-WEN réf. DAS 60 DA PL ET._x000a_Certifié PEFC, bilan C.O.V. : A+_x000a_Feu : EI30_x000a_Traverse Tech+ bois dur à peindre, section selon épaisseur cloison. _x000a_Vantail : cadre bois dur, pivot linteau + ventouse et contreplaque, joint anti pince-doigts, Rupture 24 ou 48 v., boîtier anti-réarmement électrique avec bouton de réarmement, panneaux de fibre prépeints._x000a_Dimensions : 2040 x 930+530 mm, épaisseur 56 mm._x000a_Finitions : Panneaux de fibre prépeints / Stratifié / Stratifié avec insert / Essences fines / Rainures 2 faces (Groove) au choix de l'architecte._x000a_ _x000a_Validation dimensionnelle :_x000a_Hauteur : 1889 mm à 2645 mm_x000a_Largeur : 2 vantaux égaux : 430+430 mm à 1130+1130 mm_x000a_         2 vantaux inégaux : Semi-fixe 430 à 1129 mm - Vantail : 431 à 1130 m_x000a_(surface maxi 5,68 m2)_x000a__x000a_Options :_x000a_   verrouillage DAS encastré : Eff Eff 351, Groom GRS623, Iséo DAE4000, Sersys e-DAS_x000a_   Oculus 605x405, 1205x405, ø 355. 3 oculi par vantail possible._x000a_   Contact de position de sécurité à bille inox (réglable), contact d'attente._x000a_   Plaque de protection PVC (toute hauteur), ép. 2 mm réf. Acrovyn ou Décochoc_x000a_   Plaque de protection acier ép. 1 mm ou aluminium ép. 1,5 mm (largeur 300 mm - possibilité de 2 plaques par face - pose verticale ou horizontale)"/>
            <x14:filter val="Bloc-porte DAS Double Action sans montant EI30 pivot linteau asservissement déporté de marque JELD-WEN réf. DAS 60 DA PL ET._x000a_Certifié PEFC, C.O.V. : A+_x000a_Feu : EI30_x000a_Traverse TECH+ bois dur à peindre, section selon épaisseur cloison. _x000a_Vantail : cadre bois dur, pivot linteau + ventouse et contreplaque, joint anti pince-doigts, Rupture 24 ou 48 v., boîtier anti-réarmement électrique avec bouton de réarmement, panneaux de fibre prépeints._x000a_Dimensions : 2040 x 930+530 mm, épaisseur 56 mm._x000a_Finitions : Panneaux de fibre prépeints / Stratifié / Stratifié avec insert / Essences fines / Rainures 2 faces (Groove) au choix de l'architecte._x000a_ _x000a_Validation dimensionnelle :_x000a_Hauteur : 1889 mm à 2645 mm_x000a_Largeur : 2 vantaux égaux : 430+430 mm à 1130+1130 mm_x000a_         2 vantaux inégaux : Semi-fixe 430 à 1129 mm - Vantail : 431 à 1130 m_x000a_(surface maxi 5,68 m2)_x000a__x000a_Options :_x000a_   verrouillage DAS encastré : Eff Eff 351, Groom GRS623, Iséo DAE4000, Sersys e-DAS_x000a_   Oculus 605x405, 1205x405, ø 355, autres sur consultation. 3 oculi par vantail possible_x000a_   Contact de position de sécurité à bille inox (réglable), contact d'attente._x000a_   Plaque de protection PVC (toute hauteur), ép. 2 mm réf. Acrovyn ou Décochoc_x000a_   Plaque de protection acier ép. 1 mm ou aluminium ép. 1,5 mm (largeur 300 mm - possibilité de 2 plaques par face - pose verticale ou horizontale)"/>
            <x14:filter val="Bloc-porte DAS Double Action sans montant EI30 pivot linteau asservissement déporté de marque JELD-WEN réf. DAS 60 DA PL._x000a_Certifié PEFC, bilan C.O.V. : A+_x000a_Feu : EI30_x000a_Traverse Tech+ bois dur à peindre, section selon épaisseur cloison. _x000a_Vantail : cadre bois dur, pivot linteau + ventouse et contreplaque, joint anti pince-doigts, Rupture 24 ou 48 v., boîtier anti-réarmement électrique avec bouton de réarmement, panneaux de fibre prépeints._x000a_Dimensions : 2040 x 930 mm, épaisseur 56 mm._x000a_Finitions : Panneaux de fibre prépeints / Stratifié / Stratifié avec insert / Essences fines / Rainures 2 faces (Groove) au choix de l'architecte._x000a_ _x000a_Validation dimensionnelle :_x000a_Hauteur : 1889 mm à 2645 mm_x000a_Largeur : 430 mm à 1130 mm_x000a__x000a_Options :_x000a_   verrouillage DAS encastré : Eff Eff 351, Groom GRS623, Iséo DAE4000, Sersys e-DAS_x000a_   Oculus 605x405, 1205x405, ø 355. 3 oculi par vantail possible._x000a_   Contact de position de sécurité à bille inox (réglable), contact d'attente._x000a_   Plaque de protection PVC (toute hauteur), ép. 2 mm réf. Acrovyn ou Décochoc_x000a_   Plaque de protection acier ép. 1 mm ou aluminium ép. 1,5 mm (largeur 300 mm - possibilité de 2 plaques par face - pose verticale ou horizontale)"/>
            <x14:filter val="Bloc-porte DAS Double Action sans montant EI30 pivot linteau asservissement déporté de marque JELD-WEN réf. DAS 60 DA PL._x000a_Certifié PEFC, C.O.V. : A+_x000a_Feu : EI30_x000a_Traverse TECH+ bois dur à peindre, section selon épaisseur cloison. _x000a_Vantail : cadre bois dur, pivot linteau + ventouse et contreplaque, joint anti pince-doigts, Rupture 24 ou 48 v., boîtier anti-réarmement électrique avec bouton de réarmement, panneaux de fibre prépeints._x000a_Dimensions : 2040 x 930 mm, épaisseur 56 mm._x000a_Finitions : Panneaux de fibre prépeints / Stratifié / Stratifié avec insert / Essences fines / Rainures 2 faces (Groove) au choix de l'architecte._x000a_ _x000a_Validation dimensionnelle :_x000a_Hauteur : 1889 mm à 2645 mm_x000a_Largeur : 430 mm à 1130 mm_x000a__x000a_Options :_x000a_   verrouillage DAS encastré : Eff Eff 351, Groom GRS623, Iséo DAE4000, Sersys e-DAS_x000a_   Oculus 605x405, 1205x405, ø 355, autres sur consultation. 3 oculi par vantail possible_x000a_   Contact de position de sécurité à bille inox (réglable), contact d'attente._x000a_   Plaque de protection PVC (toute hauteur), ép. 2 mm réf. Acrovyn ou Décochoc_x000a_   Plaque de protection acier ép. 1 mm ou aluminium ép. 1,5 mm (largeur 300 mm - possibilité de 2 plaques par face - pose verticale ou horizontale)"/>
            <x14:filter val="Bloc-porte DAS Double Action sans montant EI60 pivot linteau asservissement déporté de marque JELD-WEN réf. DAS 60 DA PL ET._x000a_Certifié PEFC, bilan C.O.V. : A+_x000a_Feu : EI60_x000a_Traverse Tech+ bois dur à peindre, section selon épaisseur cloison. _x000a_Vantail : cadre bois dur, pivot linteau + ventouse et contreplaque, joint anti pince-doigts , Rupture 24 ou 48 v., boîtier anti-réarmement électrique avec bouton de réarmement, panneaux de fibre prépeints._x000a_Dimensions : 2040 x 930+530 mm, épaisseur 56 mm._x000a_Finitions : Panneaux de fibre prépeints / Stratifié / Stratifié avec insert / Essences fines / Rainures 2 faces (Groove) au choix de l'architecte._x000a_ _x000a_Validation dimensionnelle :_x000a_Hauteur : 1889 mm à 2300 mm_x000a_Largeur : 2 vantaux égaux : 430+430 mm à 1030+1030 mm_x000a_         2 vantaux inégaux : Semi-fixe 430 à 1029 mm - Vantail : 431 à 1030 m_x000a_(surface maxi 5,68 m2)_x000a__x000a_Options :_x000a_   verrouillage DAS encastré : Eff Eff 351, Groom GRS623, Iséo DAE4000, Sersys e-DAS_x000a_   Oculus 605x405, 1205x405, ø 355. 3 oculi par vantail possible._x000a_   Contact de position de sécurité à bille inox (réglable), contact d'attente._x000a_   Plaque de protection PVC (toute hauteur), ép. 2 mm réf. Acrovyn ou Décochoc_x000a_   Plaque de protection acier ép. 1 mm ou aluminium ép. 1,5 mm (largeur 300 mm - possibilité de 2 plaques par face - pose verticale ou horizontale)"/>
            <x14:filter val="Bloc-porte DAS Double Action sans montant EI60 pivot linteau asservissement déporté de marque JELD-WEN réf. DAS 60 DA PL ET._x000a_Certifié PEFC, C.O.V. : A+_x000a_Feu : EI60_x000a_Traverse TECH+ bois dur à peindre, section selon épaisseur cloison. _x000a_Vantail : cadre bois dur, pivot linteau + ventouse et contreplaque, joint anti pince-doigts , Rupture 24 ou 48 v., boîtier anti-réarmement électrique avec bouton de réarmement, panneaux de fibre prépeints._x000a_Dimensions : 2040 x 930+530 mm, épaisseur 56 mm._x000a_Finitions : Panneaux de fibre prépeints / Stratifié / Stratifié avec insert / Essences fines / Rainures 2 faces (Groove) au choix de l'architecte._x000a_ _x000a_Validation dimensionnelle :_x000a_Hauteur : 1889 mm à 2300 mm_x000a_Largeur : 2 vantaux égaux : 430+430 mm à 1030+1030 mm_x000a_         2 vantaux inégaux : Semi-fixe 430 à 1029 mm - Vantail : 431 à 1030 m_x000a_(surface maxi 5,68 m2)_x000a__x000a_Options :_x000a_   verrouillage DAS encastré : Eff Eff 351, Groom GRS623, Iséo DAE4000, Sersys e-DAS_x000a_   Oculus 605x405, 1205x405, ø 355, autres sur consultation. 3 oculi par vantail possible_x000a_   Contact de position de sécurité à bille inox (réglable), contact d'attente._x000a_   Plaque de protection PVC (toute hauteur), ép. 2 mm réf. Acrovyn ou Décochoc_x000a_   Plaque de protection acier ép. 1 mm ou aluminium ép. 1,5 mm (largeur 300 mm - possibilité de 2 plaques par face - pose verticale ou horizontale)"/>
            <x14:filter val="Bloc-porte DAS Double Action sans montant EI60 pivot linteau asservissement déporté de marque JELD-WEN réf. DAS 60 DA PL._x000a_Certifié PEFC, bilan C.O.V. : A+_x000a_Feu : EI60_x000a_Traverse Tech+ bois dur à peindre, section selon épaisseur cloison. _x000a_Vantail : cadre bois dur, pivot linteau + ventouse et contreplaque, joint anti pince-doigts, Rupture 24 ou 48 v., boîtier anti-réarmement électrique avec bouton de réarmement, panneaux de fibre prépeints._x000a_Dimensions : 2040 x 930 mm, épaisseur 56 mm._x000a_Finitions : Panneaux de fibre prépeints / Stratifié / Stratifié avec insert / Essences fines / Rainures 2 faces (Groove) au choix de l'architecte._x000a_ _x000a_Validation dimensionnelle :_x000a_Hauteur : 1889 mm à 2300 mm_x000a_Largeur : 430 mm à 1130 mm_x000a__x000a_Options :_x000a_   verrouillage DAS encastré : Eff Eff 351, Groom GRS623, Iséo DAE4000, Sersys e-DAS_x000a_   Oculus 605x405, 1205x405, ø 355. 3 oculi par vantail possible._x000a_   Contact de position de sécurité à bille inox (réglable), contact d'attente._x000a_   Plaque de protection PVC (toute hauteur), ép. 2 mm réf. Acrovyn ou Décochoc_x000a_   Plaque de protection acier ép. 1 mm ou aluminium ép. 1,5 mm (largeur 300 mm - possibilité de 2 plaques par face - pose verticale ou horizontale)"/>
            <x14:filter val="Bloc-porte DAS Double Action sans montant EI60 pivot linteau asservissement déporté de marque JELD-WEN réf. DAS 60 DA PL._x000a_Certifié PEFC, C.O.V. : A+_x000a_Feu : EI60_x000a_Traverse TECH+ bois dur à peindre, section selon épaisseur cloison. _x000a_Vantail : cadre bois dur, pivot linteau + ventouse et contreplaque, joint anti pince-doigts, Rupture 24 ou 48 v., boîtier anti-réarmement électrique avec bouton de réarmement, panneaux de fibre prépeints au choix de l'architecte._x000a_Dimensions : 2040 x 930 mm, épaisseur 56 mm._x000a_Finitions : Panneaux de fibre prépeints / Stratifié / Stratifié avec insert / Essences fines / Rainures 2 faces (Groove)._x000a_ _x000a_Validation dimensionnelle :_x000a_Hauteur : 1889 mm à 2300 mm_x000a_Largeur : 430 mm à 1130 mm_x000a__x000a_Options :_x000a_   verrouillage DAS encastré : Eff Eff 351, Groom GRS623, Iséo DAE4000, Sersys e-DAS_x000a_   Oculus 605x405, 1205x405, ø 355, autres sur consultation. 3 oculi par vantail possible_x000a_   Contact de position de sécurité à bille inox (réglable), contact d'attente._x000a_   Plaque de protection PVC (toute hauteur), ép. 2 mm réf. Acrovyn ou Décochoc_x000a_   Plaque de protection acier ép. 1 mm ou aluminium ép. 1,5 mm (largeur 300 mm - possibilité de 2 plaques par face - pose verticale ou horizontale)"/>
            <x14:filter val="Bloc-porte DAS Largement Vitré Simple Action EI30 asservissement bandeau de marque JELD-WEN réf. DAS 30 SA LV._x000a_Certifié PEFC, C.O.V. : A+_x000a_Feu : EI30_x000a_Huisserie PERF+ résineux prépeinte, section selon épaisseur cloison. _x000a_Vantail : cadre bois dur, 4 paumelles 130 renforcée avec cache paumelle gris, asservissement bandeau + ferme-porte, Rupture 24 ou 48 v., boîtier anti-réarmement électrique avec bouton de réarmement, panneaux de fibre prépeints._x000a_Dimensions : 2040 x 1030 mm, épaisseur 56 mm._x000a_Finitions : Panneaux de fibre prépeints / Stratifié / Essences fines au choix de l'architecte._x000a__x000a_Validation dimensionnelle :_x000a_Hauteur : 1904 mm à 2300 mm_x000a_Largeur : 530 mm à 1070 mm_x000a__x000a_Options :_x000a_   huisserie bois dur TECH+ à peindre_x000a_   verrouillage DAS encastré huisserie : Eff Eff 351/332_x000a_   verrouillage DAS en applique côté opposé paumelles : Dorma TV100, Iséo VCAN, JPM VE1000_x000a_   serrure de sûreté 1 point axe à 50 ; serrure 3 ou 5 points axe à 50_x000a_   barre anti-panique Bricard Touch Bar, Sécuristyl ; JPM Cross Bar89, Push bar90+, Morty 10 ; Vachette Premium Evolution BM 1900, 6800_x000a_   crémone pompier Bricard Push Pad._x000a_   Bandeau avec position d'attente et/ou de sécurité_x000a_   Plaque de protection PVC (toute hauteur), ép. 2 mm réf. Acrovyn ou Décochoc_x000a_   Plaque de protection acier ép. 1 mm ou aluminium ép. 1,5 mm (largeur 300 mm - possibilité de 2 plaques par face - pose verticale ou horizontale)"/>
            <x14:filter val="Bloc-porte DAS Largement Vitré Simple Action EI30 asservissement bandeau de marque JELD-WEN réf. DAS 30 SA LV._x000a_Certifié PEFC, C.O.V. : A+_x000a_Feu : EI30_x000a_Huisserie PERF+ résineux prépeinte, section selon épaisseur cloison. _x000a_Vantail : cadre bois dur, 4 paumelles 130 renforcée avec cache paumelle gris, joint double lèvres, asservissement bandeau + ferme-porte, Rupture 24 ou 48 v., boîtier anti-réarmement électrique avec bouton de réarmement, panneaux de fibre prépeints._x000a_Dimensions : 2040 x 930+530 mm, épaisseur 56 mm._x000a_Finitions : Panneaux de fibre prépeints / Stratifié / Essences fines au choix de l'architecte._x000a__x000a_Validation dimensionnelle :_x000a_Hauteur : 1904 mm à 2300 mm_x000a_Largeur : 2 vantaux égaux : 530+530 mm à 1070+1070 mm_x000a_         2 vantaux inégaux : Semi-fixe 530 à 1069 mm - Vantail : 531 à 1070 mm_x000a__x000a_Options :_x000a_   huisserie bois dur TECH+ à peindre_x000a_   feuillure centrale de battement (obligatoire pour serrure à larder et anti-panique), Joint anti-pince doigts_x000a_   verrouillage DAS encastré huisserie : Eff Eff 351/332_x000a_   verrouillage DAS en applique côté opposé paumelles : Dorma TV100, Iséo VCAN, JPM VE1000_x000a_   serrure de sûreté 1 point axe à 50 ; serrure 3 ou 5 points axe à 50_x000a_   barre anti-panique Assa Abloy PBE011 ; Bricard Touch Bar, Sécuristyl ; JPM Cross Bar89, Push bar90+, Push control blocage DAS/dogging DAS, Morty 10 ; Vachette Premium Evolution BM 1900, 6800_x000a_   crémone pompier La Croisée DS Déesse, Défy, Dualis ; Vachette 740/741/742 ; fermeture d'urgence Bricard Push Pad, La Croisée DS Sévad_x000a_   bandeau avec position d'attente et/ou de sécurité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Largement Vitré Simple Action EI30 asservissement déporté de marque JELD-WEN réf. DAS 30 SA LV._x000a_Certifié PEFC, C.O.V. : A+_x000a_Feu : EI30_x000a_Huisserie PERF+ résineux prépeinte, section selon épaisseur cloison. _x000a_Vantail : cadre bois dur, 4 paumelles 130 renforcée avec cache paumelle gris, asservissement ferme-porte + ventouse et contreplaque, Rupture 24 ou 48 v., boîtier anti-réarmement électrique avec bouton de réarmement, panneaux de fibre prépeints._x000a_Dimensions : 2040 x 1030 mm, épaisseur 56 mm._x000a_Finitions : Panneaux de fibre prépeints / Stratifié / Essences fines au choix de l'architecte._x000a__x000a_Validation dimensionnelle :_x000a_Hauteur : 1904 mm à 2300 mm_x000a_Largeur : 530 mm à 1070 mm_x000a__x000a_Options :_x000a_   huisserie bois dur TECH+ à peindre_x000a_   verrouillage DAS encastré huisserie : Eff Eff 351/332_x000a_   verrouillage DAS en applique côté paumelles : Groom GRS623 + kit GRS628, Iséo DAE3000, JPM VE6000, Sersys 70190 ; opposé paumelles : Dorma TV100, Iséo VCAN, JPM VE1000_x000a_   serrure de sûreté 1 point axe à 50 ; serrure 3 ou 5 points axe à 50_x000a_   barre anti-panique Bricard Touch Bar, Sécuristyl ; JPM Cross Bar89, Push bar90+, Morty 10 ; Vachette Premium Evolution BM 1900, 6800_x000a_   crémone pompier Bricard Push Pad_x000a_   Contact de position de sécurité à bille inox (réglable), contact d'attent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Largement Vitré Simple Action EI30 asservissement déporté de marque JELD-WEN réf. DAS 30 SA LV._x000a_Certifié PEFC, C.O.V. : A+_x000a_Feu : EI30_x000a_Huisserie PERF+ résineux prépeinte, section selon épaisseur cloison. _x000a_Vantail : cadre bois dur, 4 paumelles 130 renforcée avec cache paumelle gris, joint double lèvres, asservissement ferme-porte + ventouse et contreplaque, Rupture 24 ou 48 v., boîtier anti-réarmement électrique avec bouton de réarmement, panneaux de fibre prépeints._x000a_Dimensions : 2040 x 930+530 mm, épaisseur 56 mm._x000a_Finitions : Panneaux de fibre prépeints / Stratifié / Essences fines au choix de l'architecte._x000a__x000a_Validation dimensionnelle :_x000a_Hauteur : 1904 mm à 2300 mm_x000a_Largeur : 2 vantaux égaux : 530+530 mm à 1070+1070 mm_x000a_         2 vantaux inégaux : Semi-fixe 530 à 1069 mm - Vantail : 531 à 1070 mm_x000a__x000a_Options :_x000a_   huisserie bois dur TECH+ à peindre_x000a_   feuillure centrale de battement (obligatoire pour serrure à larder et anti-panique), Joint anti-pince doigts_x000a_   verrouillage DAS encastré huisserie : Eff Eff 351/332_x000a_   verrouillage DAS en applique côté paumelles : Groom GRS623 + kit GRS628, Iséo DAE3000, JPM VE6000, Sersys 70190 ; opposé paumelles : Dorma TV100, Iséo VCAN, JPM VE1000_x000a_   serrure de sûreté 1 point axe à 50 ; serrure 3 ou 5 points axe à 50_x000a_   barre anti-panique Bricard Touch Bar, Sécuristyl ; JPM Cross Bar89, Push bar90+, Morty 10 ; Vachette Premium Evolution BM 1900, 6800_x000a_   crémone pompier Bricard Push Pad_x000a_   Contact de position de sécurité à bille inox (réglable), contact d'attent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Largement Vitré Simple Action EI30 ferme-porte débrayable de marque JELD-WEN réf. DAS 30 SA LV._x000a_Certifié PEFC, C.O.V. : A+_x000a_Feu : EI30_x000a_Huisserie PERF+ résineux prépeinte, section selon épaisseur cloison. _x000a_Vantail : cadre bois dur, 4 paumelles 130 renforcée avec cache paumelle gris, asservissement ferme-porte débrayable, feuillure centrale de battement avec serrure sûreté 1 pt (axe à 50), verrou encastré haut et bas sur le semi-fixe, Rupture 24 ou 48 v., boîtier anti-réarmement électrique avec bouton de réarmement, panneaux de fibre prépeints._x000a_Dimensions : 2040 x 930+530 mm, épaisseur 56 mm._x000a_Finitions : Panneaux de fibre prépeints / Stratifié / Essences fines au choix de l'architecte._x000a__x000a_Validation dimensionnelle :_x000a_Hauteur : 1904 mm à 2300 mm_x000a_Largeur : 2 vantaux égaux : 730+730 mm à 1070+1070 mm_x000a_         2 vantaux inégaux : Semi-fixe 530 à 1069 mm - Vantail : 730 à 1070 mm_x000a__x000a_Options :_x000a_   huisserie bois dur TECH+ à peindre_x000a_   feuillure centrale de battement (obligatoire pour serrure à larder et anti-panique), Joint anti-pince doigts_x000a_   verrouillage DAS encastré huisserie : Eff Eff 351/332_x000a_   verrouillage DAS en applique côté opposé paumelles : Dorma TV100, Iséo VCAN, JPM VE1000_x000a_   serrure de sûreté 1 point axe à 50 ; serrure 3 ou 5 points axe à 50_x000a_   barre anti-panique Bricard Touch Bar, Sécuristyl ; JPM Cross Bar89, Push bar90+, Morty 10 ; Vachette Premium Evolution BM 1900, 6800_x000a_   crémone pompier Bricard Push Pad_x000a_   Contact de position de sécurité à bille inox (réglable), contact d'attente._x000a_   Boîtier de réarmement sans bouton de réarmement (réarmement assuré par le SSI)_x000a_   Plaque de protection PVC (toute hauteur), ép. 2 mm réf. Acrovyn ou Décochoc_x000a_   Plaque de protection acier ép. 1 mm ou aluminium ép. 1,5 mm (largeur 300 mm - possibilité de 2 plaques par face - pose verticale ou horizontale)"/>
            <x14:filter val="Bloc-porte DAS Largement Vitré Simple Action EI30 ferme-porte débrayable de marque JELD-WEN réf. DAS 30 SA LV._x000a_Certifié PEFC, C.O.V. : A+_x000a_Feu : EI30_x000a_Huisserie PERF+ résineux prépeinte, section selon épaisseur cloison. _x000a_Vantail : cadre bois dur, 4 paumelles 130 renforcée avec cache paumelle gris, asservissement ferme-porte débrayable, serrure sûreté 1 pt (axe à 50), Rupture 24 ou 48 v., boîtier anti-réarmement électrique avec bouton de réarmement, panneaux de fibre prépeints._x000a_Dimensions : 2040 x 1030 mm, épaisseur 56 mm._x000a_Finitions : Panneaux de fibre prépeints / Stratifié / Essences fines au choix de l'architecte._x000a__x000a_Validation dimensionnelle :_x000a_Hauteur : 1904 mm à 2300 mm_x000a_Largeur : 730 mm à 1070 mm_x000a__x000a_Options :_x000a_   huisserie bois dur TECH+ à peindre_x000a_   verrouillage DAS encastré huisserie : Eff Eff 351/332_x000a_   verrouillage DAS en applique côté opposé paumelles : Dorma TV100, Iséo VCAN, JPM VE1000_x000a_   serrure de sûreté 1 point axe à 50 ; serrure 3 ou 5 points axe à 50_x000a_   barre anti-panique Bricard Touch Bar, Sécuristyl ; JPM Cross Bar89, Push bar90+, Morty 10 ; Vachette Premium Evolution BM 1900, 6800_x000a_   crémone pompier Bricard Push Pad_x000a_   Contact de position de sécurité à bille inox (réglable)_x000a_   Boîtier de réarmement sans bouton de réarmement (réarmement assuré par le SSI)_x000a_   Plaque de protection PVC (toute hauteur), ép. 2 mm réf. Acrovyn ou Décochoc_x000a_   Plaque de protection acier ép. 1 mm ou aluminium ép. 1,5 mm (largeur 300 mm - possibilité de 2 plaques par face - pose verticale ou horizontale)"/>
            <x14:filter val="Bloc-porte DAS Largement Vitré Simple Action EI30 ferme-porte encastré asservissement asservissement déporté (ventouse) de marque JELD-WEN réf. DAS 30 SA ET LV._x000a_Certifié PEFC, C.O.V. : A+_x000a_Feu : EI30_x000a_Huisserie PERF+ résineux prépeinte avec réhausse (ép. traverse 87 mm), section selon épaisseur cloison.._x000a_Vantail : cadre bois dur, 4 paumelles 130 renforcée avec cache paumelle gris, joint double lèvres, asservissement ferme-porte encastré + ventouse et contreplaque, Rupture 24 ou 48 v., boîtier anti-réarmement électrique avec bouton de réarmement, panneaux de fibre prépeints._x000a_Dimensions : 2040 x 930+530 mm, épaisseur 56 mm._x000a_Finitions : Panneaux de fibre prépeints / Stratifié / Essences fines au choix de l'architecte._x000a__x000a_Validation dimensionnelle :_x000a_Hauteur : 1904 mm à 2300 mm_x000a_Largeur : 2 vantaux égaux : 530+530 mm à 1070+1070 mm_x000a_         2 vantaux inégaux : Semi-fixe 530 à 1069 mm - Vantail : 531 à 1070 mm_x000a__x000a_Options :_x000a_   huisserie bois dur TECH+ à peindre_x000a_   feuillure centrale de battement (obligatoire pour serrure à larder et anti-panique), Joint anti-pince doigts_x000a_   verrouillage DAS encastré huisserie : Eff Eff 351/332_x000a_   verrouillage DAS en applique côté paumelles : Eff Eff 351, Groom GRS623 + kit GRS628, Iséo DAE3000, Sersys 70190 ; opposé paumelles : Dorma TV100, Iséo VCAN, JPM VE1000_x000a_   serrure de sûreté 1 point axe à 50 ; serrure 3 ou 5 points axe à 50_x000a_   barre anti-panique Assa Abloy PBE011 ; Bricard Touch Bar, Sécuristyl ; JPM Cross Bar89, Push bar90+, Push control blocage DAS/dogging DAS, Morty 10 ; Vachette Premium Evolution BM 1900, 6800_x000a_   crémone pompier La Croisée DS Déesse, Défy, Dualis ; Vachette 740/741/742 ; fermeture d'urgence Bricard Push Pad, La Croisée DS Sévad_x000a_   Contact de position de sécurité à bille inox (réglable), contact d'attent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Largement Vitré Simple Action EI30 ferme-porte encastré asservissement asservissement déporté (ventouse) de marque JELD-WEN réf. DAS 30 SA LV._x000a_Certifié PEFC, C.O.V. : A+_x000a_Feu : EI30_x000a_Huisserie PERF+ résineux prépeinte avec réhausse (ép. traverse 87 mm), section selon épaisseur cloison._x000a_Vantail : cadre bois dur, 4 paumelles 130 renforcée avec cache paumelle gris, asservissement ferme-porte encastré + ventouse et contreplaque, Rupture 24 ou 48 v., boîtier anti-réarmement électrique avec bouton de réarmement, panneaux de fibre prépeints._x000a_Dimensions : 2040 x 1030 mm, épaisseur 56 mm._x000a_Finitions : Panneaux de fibre prépeints / Stratifié / Essences fines au choix de l'architecte._x000a__x000a_Validation dimensionnelle :_x000a_Hauteur : 1904 mm à 2300 mm_x000a_Largeur : 530 mm à 1070 mm_x000a__x000a_Options :_x000a_   huisserie bois dur TECH+ à peindre_x000a_   verrouillage DAS encastré huisserie : Eff Eff 351/332_x000a_   verrouillage DAS en applique côté paumelles : Groom GRS623 + kit GRS628, Iséo DAE3000, JPM VE6000, Sersys 70190 ; opposé paumelles : Dorma TV100, Iséo VCAN, JPM VE1000_x000a_   serrure de sûreté 1 point axe à 50 ; serrure 3 ou 5 points axe à 50_x000a_   barre anti-panique Bricard Touch Bar, Sécuristyl ; JPM Cross Bar89, Push bar90+, Morty 10 ; Vachette Premium Evolution BM 1900, 6800_x000a_   crémone pompier Bricard Push Pad_x000a_   Contact de position de sécurité à bille inox (réglabl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30 asservissement Bandeau de marque JELD-WEN réf. DAS 30 SA._x000a_Certifié PEFC, bilan C.O.V. : A+_x000a_Feu : EI30_x000a_Huisserie Perf+ résineux prépeinte, section selon épaisseur cloison. _x000a_Vantail sans joint intumescent apparent sur les montants de porte, ni sur l'huisserie empêchant sa dégradation : cadre bois résineux, 4 paumelles 130, asservissement bandeau + ferme-porte, Rupture 24 ou 48 v., boîtier anti-réarmement électrique avec bouton de réarmement, panneaux de fibre prépeints._x000a_Dimensions : 2040 x 930 mm, épaisseur 40 mm._x000a_Finitions : Panneaux de fibre prépeints / Stratifié / Stratifié avec insert / Essences fines / Rainures 2 faces (Groove) au choix de l'architecte._x000a__x000a_Validation dimensionnelle :_x000a_Hauteur : 1840 mm à 2645 mm_x000a_Largeur : 530 mm à 1230 mm_x000a_(surface maxi 2,95 m2)_x000a__x000a_Options :_x000a_   verrouillage DAS encastré : Serrure électrique 1 pt Abloy KEL560/561/564/565 avec boîtier CKELDAS et passe-câble encastré ; encastré huisserie : Eff Eff 332_x000a_   verrouillage DAS en applique côté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3 oculi par vantail possible._x000a_   Bandeau avec position d'attente et/ou de sécurité_x000a_   Plaque de protection PVC (toute hauteur), ép. 2 mm réf. Acrovyn ou Décochoc_x000a_   Plaque de protection acier ép. 1 mm ou aluminium ép. 1,5 mm (largeur 300 mm - possibilité de 2 plaques par face - pose verticale ou horizontale)"/>
            <x14:filter val="Bloc-porte DAS Simple Action EI30 asservissement Bandeau de marque JELD-WEN réf. DAS 30 SA._x000a_Certifié PEFC, bilan C.O.V. : A+_x000a_Feu : EI30_x000a_Huisserie Perf+ résineux prépeinte, section selon épaisseur cloison. _x000a_Vantail sans joint intumescent apparent sur les montants de porte, ni sur l'huisserie empêchant sa dégradation : cadre bois résineux, 4 paumelles 130, joint double lèvres, asservissement bandeau + ferme-porte, Rupture 24 ou 48 v., boîtier anti-réarmement électrique avec bouton de réarmement,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1840 mm à 2645 mm_x000a_Largeur : 2 vantaux égaux : 530+530 mm à 1230+1230 mm_x000a_         2 vantaux inégaux : Semi-fixe 530 à 1229 mm - Vantail : 531 à 1230 mm_x000a_(surface maxi 5,90 m2)_x000a__x000a_Options :_x000a_   feuillure centrale de battement (obligatoire pour serrure à larder et anti-panique), Joint anti-pince doigts_x000a_   verrouillage DAS encastré huisserie : Eff Eff 332_x000a_   verrouillage DAS en applique côté opposé paumelles : Dorma TV100, Iséo VCAN, JPM VE1000_x000a_   serrure de sûreté 1 point axe à 50 et axe à 120 ; serrure 3 ou 5 points axe à 50, axe à 120_x000a_   barre anti-panique Assa Abloy PBE011 ; Bricard Touch Bar, Sécuristyl ; JPM Cross Bar89, Push bar90+, Push control blocage DAS/dogging DAS, Morty 10 ; Vachette Premium Evolution BM 1900, 6800_x000a_   crémone pompier La Croisée DS Déesse, Défy, Dualis ; Vachette 740/741/742 ; fermeture d'urgence Bricard Push Pad, La Croisée DS Sévad_x000a_   Oculus 605x405, 1205x405, ø 355. 3 oculi par vantail possible._x000a_   bandeau avec position d'attente et/ou de sécurité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30 asservissement bandeau de marque JELD-WEN réf. DAS 30 SA._x000a_Certifié PEFC, C.O.V. : A+_x000a_Feu : EI30_x000a_Huisserie PERF+ résineux prépeinte, section selon épaisseur cloison. _x000a_Vantail sans joint intumescent apparent sur les montants de porte, ni sur l'huisserie empêchant sa dégradation : cadre bois résineux, 4 paumelles 130, asservissement bandeau + ferme-porte, Rupture 24 ou 48 v., boîtier anti-réarmement électrique avec bouton de réarmement, panneaux de fibre prépeints._x000a_Dimensions : 2040 x 930 mm, épaisseur 40 mm._x000a_Finitions : Panneaux de fibre prépeints / Stratifié / Stratifié avec insert / Essences fines / Rainures 2 faces (Groove) au choix de l'architecte._x000a__x000a_Validation dimensionnelle :_x000a_Hauteur : 1840 mm à 2645 mm_x000a_Largeur : 530 mm à 1230 mm_x000a_(surface maxi 2,95 m2)_x000a__x000a_Options :_x000a_   huisserie bois dur TECH+ à peindre_x000a_   verrouillage DAS encastré : Serrure électrique 1 pt Abloy KEL560/561/564/565 avec boîtier CKELDAS et passe-câble encastré ; encastré huisserie : Eff Eff 332_x000a_   verrouillage DAS en applique côté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autres sur consultation. 3 oculi par vantail possible_x000a_   Bandeau avec position d'attente et/ou de sécurité_x000a_   Plaque de protection PVC (toute hauteur), ép. 2 mm réf. Acrovyn ou Décochoc_x000a_   Plaque de protection acier ép. 1 mm ou aluminium ép. 1,5 mm (largeur 300 mm - possibilité de 2 plaques par face - pose verticale ou horizontale)"/>
            <x14:filter val="Bloc-porte DAS Simple Action EI30 asservissement bandeau de marque JELD-WEN réf. DAS 30 SA._x000a_Certifié PEFC, C.O.V. : A+_x000a_Feu : EI30_x000a_Huisserie PERF+ résineux prépeinte, section selon épaisseur cloison. _x000a_Vantail sans joint intumescent apparent sur les montants de porte, ni sur l'huisserie empêchant sa dégradation : cadre bois résineux, 4 paumelles 130, joint double lèvres, asservissement bandeau + ferme-porte, Rupture 24 ou 48 v., boîtier anti-réarmement électrique avec bouton de réarmement,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1840 mm à 2645 mm_x000a_Largeur : 2 vantaux égaux : 530+530 mm à 1230+1230 mm_x000a_         2 vantaux inégaux : Semi-fixe 530 à 1229 mm - Vantail : 531 à 1230 mm_x000a_(surface maxi 5,90 m2)_x000a__x000a_Options :_x000a_   huisserie bois dur TECH+ à peindre_x000a_   feuillure centrale de battement (obligatoire pour serrure à larder et anti-panique), Joint anti-pince doigts_x000a_   verrouillage DAS encastré huisserie : Eff Eff 332_x000a_   verrouillage DAS en applique côté opposé paumelles : Dorma TV100, Iséo VCAN, JPM VE1000_x000a_   serrure de sûreté 1 point axe à 50 et axe à 120 ; serrure 3 ou 5 points axe à 50, axe à 120_x000a_   barre anti-panique Assa Abloy PBE011 ; Bricard Touch Bar, Sécuristyl ; JPM Cross Bar89, Push bar90+, Push control blocage DAS/dogging DAS, Morty 10 ; Vachette Premium Evolution BM 1900, 6800_x000a_   crémone pompier La Croisée DS Déesse, Défy, Dualis ; Vachette 740/741/742 ; fermeture d'urgence Bricard Push Pad, La Croisée DS Sévad_x000a_   Oculus 605x405, 1205x405, ø 355, autres sur consultation. 3 oculi par vantail possible_x000a_   bandeau avec position d'attente et/ou de sécurité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30 asservissement déporté de marque JELD-WEN réf. DAS 30 SA._x000a_Certifié PEFC, bilan C.O.V. : A+_x000a_Feu : EI30_x000a_Huisserie Perf+ résineux prépeinte, section selon épaisseur cloison. _x000a_Vantail sans joint intumescent apparent sur les montants de porte, ni sur l'huisserie empêchant sa dégradation : cadre bois résineux, 4 paumelles 130, asservissement ferme-porte + ventouse et contreplaque, Rupture 24 ou 48 v., boîtier anti-réarmement électrique avec bouton de réarmement, panneaux de fibre prépeints._x000a_Dimensions : 2040 x 930 mm, épaisseur 40 mm._x000a_Finitions : Panneaux de fibre prépeints / Stratifié / Stratifié avec insert / Essences fines / Rainures 2 faces (Groove) au choix de l'architecte._x000a__x000a_Validation dimensionnelle :_x000a_Hauteur : 1840 mm à 2645 mm_x000a_Largeur : 530 mm à 1230 mm_x000a_(surface maxi 2,95 m2)_x000a__x000a_Options :_x000a_   verrouillage DAS encastré : Serrure électrique 1 pt Abloy KEL560/561/564/565 avec boîtier CKELDAS et passe-câble encastré ; encastré huisserie : Eff Eff 332_x000a_   verrouillage DAS en applique côté paumelles : Groom GRS623 + kit GRS628, Iséo DAE3000, JPM VE6000, Sersys 70190 ;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3 oculi par vantail possible._x000a_   Contact de position de sécurité à bille inox (réglable), contact d'attent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30 asservissement déporté de marque JELD-WEN réf. DAS 30 SA._x000a_Certifié PEFC, bilan C.O.V. : A+_x000a_Feu : EI30_x000a_Huisserie Perf+ résineux prépeinte, section selon épaisseur cloison. _x000a_Vantail sans joint intumescent apparent sur les montants de porte, ni sur l'huisserie empêchant sa dégradation : cadre bois résineux, 4 paumelles 130, joint double lèvres, asservissement ferme-porte + ventouse et contreplaque, Rupture 24 ou 48 v., boîtier anti-réarmement électrique avec bouton de réarmement,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1840 mm à 2645 mm_x000a_Largeur : 2 vantaux égaux : 430+430 mm à 1230+1230 mm_x000a_         2 vantaux inégaux : Semi-fixe 430 à 1229 mm - Vantail : 431 à 1230 mm_x000a_(surface maxi 5,90 m2)_x000a__x000a_Options :_x000a_   feuillure centrale de battement (obligatoire pour serrure à larder et anti-panique), Joint anti-pince doigts_x000a_   verrouillage DAS encastré huisserie : Eff Eff 332_x000a_   verrouillage DAS en applique côté paumelles : Groom GRS623 + kit GRS628, Iséo DAE3000, JPM VE6000, Sersys 70190 ;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3 oculi par vantail possible._x000a_   Contact de position de sécurité à bille inox (réglable), contact d'attent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30 asservissement déporté de marque JELD-WEN réf. DAS 30 SA._x000a_Certifié PEFC, C.O.V. : A+_x000a_Feu : EI30_x000a_Huisserie PERF+ résineux prépeinte, section selon épaisseur cloison. _x000a_Vantail sans joint intumescent apparent sur les montants de porte, ni sur l'huisserie empêchant sa dégradation : cadre bois résineux, 4 paumelles 130, asservissement ferme-porte + ventouse et contreplaque, Rupture 24 ou 48 v., boîtier anti-réarmement électrique avec bouton de réarmement, panneaux de fibre prépeints._x000a_Dimensions : 2040 x 930 mm, épaisseur 40 mm._x000a_Finitions : Panneaux de fibre prépeints / Stratifié / Stratifié avec insert / Essences fines / Rainures 2 faces (Groove) au choix de l'architecte._x000a__x000a_Validation dimensionnelle :_x000a_Hauteur : 1840 mm à 2645 mm_x000a_Largeur : 530 mm à 1230 mm_x000a_(surface maxi 2,95 m2)_x000a__x000a_Options :_x000a_   huisserie bois dur TECH+ à peindre_x000a_   verrouillage DAS encastré : Serrure électrique 1 pt Abloy KEL560/561/564/565 avec boîtier CKELDAS et passe-câble encastré ; encastré huisserie : Eff Eff 332_x000a_   verrouillage DAS en applique côté paumelles : Groom GRS623 + kit GRS628, Iséo DAE3000, JPM VE6000, Sersys 70190 ;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autres sur consultation. 3 oculi par vantail possible_x000a_   Contact de position de sécurité à bille inox (réglable), contact d'attent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30 asservissement déporté de marque JELD-WEN réf. DAS 30 SA._x000a_Certifié PEFC, C.O.V. : A+_x000a_Feu : EI30_x000a_Huisserie PERF+ résineux prépeinte, section selon épaisseur cloison. _x000a_Vantail sans joint intumescent apparent sur les montants de porte, ni sur l'huisserie empêchant sa dégradation : cadre bois résineux, 4 paumelles 130, joint double lèvres, asservissement ferme-porte + ventouse et contreplaque, Rupture 24 ou 48 v., boîtier anti-réarmement électrique avec bouton de réarmement,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1840 mm à 2645 mm_x000a_Largeur : 2 vantaux égaux : 430+430 mm à 1230+1230 mm_x000a_         2 vantaux inégaux : Semi-fixe 430 à 1229 mm - Vantail : 431 à 1230 mm_x000a_(surface maxi 5,90 m2)_x000a__x000a_Options :_x000a_   huisserie bois dur TECH+ à peindre_x000a_   feuillure centrale de battement (obligatoire pour serrure à larder et anti-panique), Joint anti-pince doigts_x000a_   verrouillage DAS encastré huisserie : Eff Eff 332_x000a_   verrouillage DAS en applique côté paumelles : Groom GRS623 + kit GRS628, Iséo DAE3000, JPM VE6000, Sersys 70190 ;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autres sur consultation. 3 oculi par vantail possible_x000a_   Contact de position de sécurité à bille inox (réglable), contact d'attent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30 ferme-porte débrayable de marque JELD-WEN réf. DAS 30 SA._x000a_Certifié PEFC, bilan C.O.V. : A+_x000a_Feu : EI30_x000a_Huisserie Perf+ résineux prépeinte, section selon épaisseur cloison. _x000a_Vantail sans joint intumescent apparent sur les montants de porte, ni sur l'huisserie empêchant sa dégradation : cadre bois résineux, 4 paumelles 130, asservissement ferme-porte débrayable, feuillure centrale de battement avec serrure sûreté 1 pt (axe à 50), verrou encastré haut et bas sur le semi-fixe, Rupture 24 ou 48 v., boîtier anti-réarmement électrique avec bouton de réarmement,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1840 mm à 2645 mm_x000a_Largeur : 2 vantaux égaux : 730+730 mm à 1070+1070 mm_x000a_         2 vantaux inégaux : Semi-fixe 430 à 1229 mm - Vantail : 730 à 1230 mm_x000a_(surface maxi 5,56 m2)_x000a__x000a_Options :_x000a_   verrouillage DAS encastré huisserie : Eff Eff 332_x000a_   verrouillage DAS en applique côté opposé paumelles : Dorma TV100, Iséo VCAN, JPM VE1000_x000a_   serrure de sûreté 1 point axe à 120 ; serrure 3 ou 5 points axe à 50, axe à 120_x000a_   barre anti-panique Bricard Touch Bar, Sécuristyl ; JPM Cross Bar89, Push bar90+, Morty 10 ; Vachette Premium Evolution BM 1900, 6800_x000a_   crémone pompier Bricard Push Pad_x000a_   Oculus 605x405, 1205x405, ø 355. 3 oculi par vantail possible._x000a_   Contact de position de sécurité à bille inox (réglable), contact d'attente._x000a_   Boîtier de réarmement sans bouton de réarmement (réarmement assuré par le SSI)_x000a_   Plaque de protection PVC (toute hauteur), ép. 2 mm réf. Acrovyn ou Décochoc_x000a_   Plaque de protection acier ép. 1 mm ou aluminium ép. 1,5 mm (largeur 300 mm - possibilité de 2 plaques par face - pose verticale ou horizontale)"/>
            <x14:filter val="Bloc-porte DAS Simple Action EI30 ferme-porte débrayable de marque JELD-WEN réf. DAS 30 SA._x000a_Certifié PEFC, bilan C.O.V. : A+_x000a_Feu : EI30_x000a_Huisserie Perf+ résineux prépeinte, section selon épaisseur cloison. _x000a_Vantail sans joint intumescent apparent sur les montants de porte, ni sur l'huisserie empêchant sa dégradation : cadre bois résineux, 4 paumelles 130, asservissement ferme-porte débrayable, serrure sûreté 1 pt (axe à 50), Rupture 24 ou 48 v., boîtier anti-réarmement électrique avec bouton de réarmement, panneaux de fibre prépeints._x000a_Dimensions : 2040 x 930 mm, épaisseur 40 mm._x000a_Finitions : Panneaux de fibre prépeints / Stratifié / Stratifié avec insert / Essences fines / Rainures 2 faces (Groove) au choix de l'architecte._x000a__x000a_Validation dimensionnelle :_x000a_Hauteur : 1840 mm à 2645 mm_x000a_Largeur : 730 mm à 1230 mm_x000a_(surface maxi 2,95 m2)_x000a__x000a_Options :_x000a_   verrouillage DAS encastré : Serrure électrique 1 pt Abloy KEL560/561/564/565 avec boîtier CKELDAS et passe-câble encastré ; encastré huisserie : Eff Eff 332_x000a_   verrouillage DAS en applique côté opposé paumelles : Dorma TV100, Iséo VCAN, JPM VE1000_x000a_   serrure de sûreté 1 point axe à 120 ; serrure 3 ou 5 points axe à 50, axe à 120_x000a_   barre anti-panique Bricard Touch Bar, Sécuristyl ; JPM Cross Bar89, Push bar90+, Morty 10 ; Vachette Premium Evolution BM 1900, 6800_x000a_   crémone pompier Bricard Push Pad_x000a_   Oculus 605x405, 1205x405, ø 355. 3 oculi par vantail possible._x000a_   Contact de position de sécurité à bille inox (réglable)_x000a_   Boîtier de réarmement sans bouton de réarmement (réarmement assuré par le SSI)_x000a_   Plaque de protection PVC (toute hauteur), ép. 2 mm réf. Acrovyn ou Décochoc_x000a_   Plaque de protection acier ép. 1 mm ou aluminium ép. 1,5 mm (largeur 300 mm - possibilité de 2 plaques par face - pose verticale ou horizontale)"/>
            <x14:filter val="Bloc-porte DAS Simple Action EI30 ferme-porte débrayable de marque JELD-WEN réf. DAS 30 SA._x000a_Certifié PEFC, C.O.V. : A+_x000a_Feu : EI30_x000a_Huisserie PERF+ résineux prépeinte, section selon épaisseur cloison. _x000a_Vantail sans joint intumescent apparent sur les montants de porte, ni sur l'huisserie empêchant sa dégradation : cadre bois résineux, 4 paumelles 130, asservissement ferme-porte débrayable, feuillure centrale de battement avec serrure sûreté 1 pt (axe à 50), verrou encastré haut et bas sur le semi-fixe, Rupture 24 ou 48 v., boîtier anti-réarmement électrique avec bouton de réarmement,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1840 mm à 2645 mm_x000a_Largeur : 2 vantaux égaux : 730+730 mm à 1070+1070 mm_x000a_         2 vantaux inégaux : Semi-fixe 430 à 1229 mm - Vantail : 730 à 1230 mm_x000a_(surface maxi 5,56 m2)_x000a__x000a_Options :_x000a_   huisserie bois dur TECH+ à peindre_x000a_   verrouillage DAS encastré huisserie : Eff Eff 332_x000a_   verrouillage DAS en applique côté opposé paumelles : Dorma TV100, Iséo VCAN, JPM VE1000_x000a_   serrure de sûreté 1 point axe à 120 ; serrure 3 ou 5 points axe à 50, axe à 120_x000a_   barre anti-panique Bricard Touch Bar, Sécuristyl ; JPM Cross Bar89, Push bar90+, Morty 10 ; Vachette Premium Evolution BM 1900, 6800_x000a_   crémone pompier Bricard Push Pad_x000a_   Oculus 605x405, 1205x405, ø 355, autres sur consultation. 3 oculi par vantail possible_x000a_   Contact de position de sécurité à bille inox (réglable), contact d'attente._x000a_   Boîtier de réarmement sans bouton de réarmement (réarmement assuré par le SSI)_x000a_   Plaque de protection PVC (toute hauteur), ép. 2 mm réf. Acrovyn ou Décochoc_x000a_   Plaque de protection acier ép. 1 mm ou aluminium ép. 1,5 mm (largeur 300 mm - possibilité de 2 plaques par face - pose verticale ou horizontale)"/>
            <x14:filter val="Bloc-porte DAS Simple Action EI30 ferme-porte débrayable de marque JELD-WEN réf. DAS 30 SA._x000a_Certifié PEFC, C.O.V. : A+_x000a_Feu : EI30_x000a_Huisserie PERF+ résineux prépeinte, section selon épaisseur cloison. _x000a_Vantail sans joint intumescent apparent sur les montants de porte, ni sur l'huisserie empêchant sa dégradation : cadre bois résineux, 4 paumelles 130, asservissement ferme-porte débrayable, serrure sûreté 1 pt (axe à 50), Rupture 24 ou 48 v., boîtier anti-réarmement électrique avec bouton de réarmement, panneaux de fibre prépeints._x000a_Dimensions : 2040 x 930 mm, épaisseur 40 mm._x000a_Finitions : Panneaux de fibre prépeints / Stratifié / Stratifié avec insert / Essences fines / Rainures 2 faces (Groove) au choix de l'architecte._x000a__x000a_Validation dimensionnelle :_x000a_Hauteur : 1840 mm à 2645 mm_x000a_Largeur : 730 mm à 1230 mm_x000a_(surface maxi 2,95 m2)_x000a__x000a_Options :_x000a_   huisserie bois dur TECH+ à peindre_x000a_   verrouillage DAS encastré : Serrure électrique 1 pt Abloy KEL560/561/564/565 avec boîtier CKELDAS et passe-câble encastré ; encastré huisserie : Eff Eff 332_x000a_   verrouillage DAS en applique côté opposé paumelles : Dorma TV100, Iséo VCAN, JPM VE1000_x000a_   serrure de sûreté 1 point axe à 120 ; serrure 3 ou 5 points axe à 50, axe à 120_x000a_   barre anti-panique Bricard Touch Bar, Sécuristyl ; JPM Cross Bar89, Push bar90+, Morty 10 ; Vachette Premium Evolution BM 1900, 6800_x000a_   crémone pompier Bricard Push Pad_x000a_   Oculus 605x405, 1205x405, ø 355, autres sur consultation. 3 oculi par vantail possible_x000a_   Contact de position de sécurité à bille inox (réglable)_x000a_   Boîtier de réarmement sans bouton de réarmement (réarmement assuré par le SSI)_x000a_   Plaque de protection PVC (toute hauteur), ép. 2 mm réf. Acrovyn ou Décochoc_x000a_   Plaque de protection acier ép. 1 mm ou aluminium ép. 1,5 mm (largeur 300 mm - possibilité de 2 plaques par face - pose verticale ou horizontale)"/>
            <x14:filter val="Bloc-porte DAS Simple Action EI30 ferme-porte encastré asservissement asservissement déporté (ventouse) de marque JELD-WEN réf. DAS 30 SA ET._x000a_Certifié PEFC, bilan C.O.V. : A+_x000a_Feu : EI30_x000a_Huisserie Perf+ résineux prépeinte avec réhausse (ép. traverse 87 mm), section selon épaisseur cloison.._x000a_Vantail sans joint intumescent apparent sur les montants de porte, ni sur l'huisserie empêchant sa dégradation : cadre bois résineux, 4 paumelles 130, joint double lèvres, asservissement ferme-porte encastré + ventouse et contreplaque, Rupture 24 ou 48 v., boîtier anti-réarmement électrique avec bouton de réarmement,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1840 mm à 2645 mm_x000a_Largeur : 2 vantaux égaux : 530+530 mm à 1230+1230 mm_x000a_         2 vantaux inégaux : Semi-fixe 530 à 1229 mm - Vantail : 531 à 1230 mm_x000a_(surface maxi 5,90 m2)_x000a__x000a_Options :_x000a_   feuillure centrale de battement (obligatoire pour serrure à larder et anti-panique), Joint anti-pince doigts_x000a_   verrouillage DAS encastré huisserie : Eff Eff 332_x000a_   verrouillage DAS en applique côté paumelles : Eff Eff 351, Groom GRS623 + kit GRS628, Iséo DAE3000, Sersys 70190 ; opposé paumelles : Dorma TV100, Iséo VCAN, JPM VE1000_x000a_   serrure de sûreté 1 point axe à 50 et axe à 120 ; serrure 3 ou 5 points axe à 50, axe à 120_x000a_   barre anti-panique Assa Abloy PBE011 ; Bricard Touch Bar, Sécuristyl ; JPM Cross Bar89, Push bar90+, Push control blocage DAS/dogging DAS, Morty 10 ; Vachette Premium Evolution BM 1900, 6800_x000a_   crémone pompier La Croisée DS Déesse, Défy, Dualis ; Vachette 740/741/742 ; fermeture d'urgence Bricard Push Pad, La Croisée DS Sévad_x000a_   Oculus 605x405, 1205x405, ø 355. 3 oculi par vantail possible._x000a_   Contact de position de sécurité à bille inox (réglable), contact d'attent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30 ferme-porte encastré asservissement asservissement déporté (ventouse) de marque JELD-WEN réf. DAS 30 SA ET._x000a_Certifié PEFC, C.O.V. : A+_x000a_Feu : EI30_x000a_Huisserie TECH+ résineux prépeinte avec réhausse (ép. traverse 87 mm), section selon épaisseur cloison.._x000a_Vantail sans joint intumescent apparent sur les montants de porte, ni sur l'huisserie empêchant sa dégradation : cadre bois résineux, 4 paumelles 130, joint double lèvres, asservissement ferme-porte encastré + ventouse et contreplaque, Rupture 24 ou 48 v., boîtier anti-réarmement électrique avec bouton de réarmement,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1840 mm à 2645 mm_x000a_Largeur : 2 vantaux égaux : 530+530 mm à 1230+1230 mm_x000a_         2 vantaux inégaux : Semi-fixe 530 à 1229 mm - Vantail : 531 à 1230 mm_x000a_(surface maxi 5,90 m2)_x000a__x000a_Options :_x000a_   huisserie bois dur TECH+ à peindre_x000a_   feuillure centrale de battement (obligatoire pour serrure à larder et anti-panique), Joint anti-pince doigts_x000a_   verrouillage DAS encastré huisserie : Eff Eff 332_x000a_   verrouillage DAS en applique côté paumelles : Eff Eff 351, Groom GRS623 + kit GRS628, Iséo DAE3000, Sersys 70190 ; opposé paumelles : Dorma TV100, Iséo VCAN, JPM VE1000_x000a_   serrure de sûreté 1 point axe à 50 et axe à 120 ; serrure 3 ou 5 points axe à 50, axe à 120_x000a_   barre anti-panique Assa Abloy PBE011 ; Bricard Touch Bar, Sécuristyl ; JPM Cross Bar89, Push bar90+, Push control blocage DAS/dogging DAS, Morty 10 ; Vachette Premium Evolution BM 1900, 6800_x000a_   crémone pompier La Croisée DS Déesse, Défy, Dualis ; Vachette 740/741/742 ; fermeture d'urgence Bricard Push Pad, La Croisée DS Sévad_x000a_   Oculus 605x405, 1205x405, ø 355, autres sur consultation. 3 oculi par vantail possible_x000a_   Contact de position de sécurité à bille inox (réglable), contact d'attent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30 ferme-porte encastré asservissement asservissement déporté (ventouse) de marque JELD-WEN réf. DAS 30 SA._x000a_Certifié PEFC, bilan C.O.V. : A+_x000a_Feu : EI30_x000a_Huisserie Perf+ résineux prépeinte avec réhausse (ép. traverse 87 mm), section selon épaisseur cloison._x000a_Vantail sans joint intumescent apparent sur les montants de porte, ni sur l'huisserie empêchant sa dégradation : cadre bois résineux, 4 paumelles 130, asservissement ferme-porte encastré asservissement ferme-porte encastré + ventouse et contreplaque, Rupture 24 ou 48 v., boîtier anti-réarmement électrique avec bouton de réarmement, panneaux de fibre prépeints._x000a_Dimensions : 2040 x 930 mm, épaisseur 40 mm._x000a_Finitions : Panneaux de fibre prépeints / Stratifié / Stratifié avec insert / Essences fines / Rainures 2 faces (Groove) au choix de l'architecte._x000a__x000a_Validation dimensionnelle :_x000a_Hauteur : 1840 mm à 2645 mm_x000a_Largeur : 530 mm à 1230 mm_x000a_(surface maxi 2,95 m2)_x000a__x000a_Options :_x000a_   verrouillage DAS encastré : Serrure électrique 1 pt Abloy KEL560/561/564/565 avec boîtier CKELDAS et passe-câble encastré ; encastré huisserie : Eff Eff 332_x000a_   verrouillage DAS en applique côté paumelles : Groom GRS623 + kit GRS628, Iséo DAE3000, JPM VE6000, Sersys 70190 ;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3 oculi par vantail possible._x000a_   Contact de position de sécurité à bille inox (réglabl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30 ferme-porte encastré asservissement asservissement déporté (ventouse) de marque JELD-WEN réf. DAS 30 SA._x000a_Certifié PEFC, C.O.V. : A+_x000a_Feu : EI30_x000a_Huisserie PERF+ résineux prépeinte avec réhausse (ép. traverse 87 mm), section selon épaisseur cloison._x000a_Vantail sans joint intumescent apparent sur les montants de porte, ni sur l'huisserie empêchant sa dégradation : cadre bois résineux, 4 paumelles 130, asservissement ferme-porte encastré asservissement ferme-porte encastré + ventouse et contreplaque, Rupture 24 ou 48 v., boîtier anti-réarmement électrique avec bouton de réarmement, panneaux de fibre prépeints._x000a_Dimensions : 2040 x 930 mm, épaisseur 40 mm._x000a_Finitions : Panneaux de fibre prépeints / Stratifié / Stratifié avec insert / Essences fines / Rainures 2 faces (Groove) au choix de l'architecte._x000a__x000a_Validation dimensionnelle :_x000a_Hauteur : 1840 mm à 2645 mm_x000a_Largeur : 530 mm à 1230 mm_x000a_(surface maxi 2,95 m2)_x000a__x000a_Options :_x000a_   huisserie bois dur TECH+ à peindre_x000a_   verrouillage DAS encastré : Serrure électrique 1 pt Abloy KEL560/561/564/565 avec boîtier CKELDAS et passe-câble encastré ; encastré huisserie : Eff Eff 332_x000a_   verrouillage DAS en applique côté paumelles : Groom GRS623 + kit GRS628, Iséo DAE3000, JPM VE6000, Sersys 70190 ;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autres sur consultation. 3 oculi par vantail possible. 3 oculi par vantail possible._x000a_   Contact de position de sécurité à bille inox (réglabl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30 ferme-porte encastré asservissement intégré de marque JELD-WEN réf. DAS 60 SA ET._x000a_Certifié PEFC, bilan C.O.V. : A+_x000a_Feu : EI30_x000a_Huisserie Perf+ résineux prépeinte avec réhausse (ép. traverse 87 mm), section selon épaisseur cloison. _x000a_Vantail : cadre bois dur, 4 paumelles 130, joint double lèvres, asservissement ferme-porte encastré asservissement intégré, Rupture 24 ou 48 v., boîtier anti-réarmement électrique avec bouton de réarmement, panneaux de fibre prépeints._x000a_Dimensions : 2040 x 1030 mm, épaisseur 56 mm._x000a_Finitions : Panneaux de fibre prépeints / Stratifié / Stratifié avec insert / Essences fines / Rainures 2 faces (Groove) au choix de l'architecte._x000a__x000a_Validation dimensionnelle :_x000a_Hauteur : 1904 mm à 2645 mm_x000a_Largeur : 2 vantaux égaux : 634+634 mm à 1185+1185 mm_x000a_         2 vantaux inégaux : Semi-fixe 583 à 1184 mm - Vantail : 686 à 1185 mm_x000a_(surface maxi 5,70 m2)_x000a__x000a_Options :_x000a_   Feuillure centrale de battement (obligatoire pour serrure à larder et anti-panique), Joint anti-pince doigts_x000a_   verrouillage DAS côté paumelles : Groom GRS623 + kit GRS628, Iséo DAE3000, JPM VE6000, Sersys 70190 ;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3 oculi par vantail possible._x000a_   Contact de position de sécurité à bille inox (réglable)_x000a_   Boîtier de réarmement sans bouton de réarmement (réarmement assuré par le SSI)_x000a_   Plaque de protection PVC (toute hauteur), ép. 2 mm réf. Acrovyn ou Décochoc_x000a_   Plaque de protection acier ép. 1 mm ou aluminium ép. 1,5 mm (largeur 300 mm - possibilité de 2 plaques par face - pose verticale ou horizontale)"/>
            <x14:filter val="Bloc-porte DAS Simple Action EI30 ferme-porte encastré asservissement intégré de marque JELD-WEN réf. DAS 60 SA ET._x000a_Certifié PEFC, C.O.V. : A+_x000a_Feu : EI30_x000a_Huisserie PERF+ résineux prépeinte avec réhausse (ép. traverse 87 mm), section selon épaisseur cloison. _x000a_Vantail : cadre bois dur, 4 paumelles 130, joint double lèvres, asservissement ferme-porte encastré asservissement intégré, Rupture 24 ou 48 v., boîtier anti-réarmement électrique avec bouton de réarmement, panneaux de fibre prépeints._x000a_Dimensions : 2040 x 1030 mm, épaisseur 56 mm._x000a_Finitions : Panneaux de fibre prépeints / Stratifié / Stratifié avec insert / Essences fines / Rainures 2 faces (Groove) au choix de l'architecte._x000a__x000a_Validation dimensionnelle :_x000a_Hauteur : 1904 mm à 2645 mm_x000a_Largeur : 2 vantaux égaux : 634+634 mm à 1185+1185 mm_x000a_         2 vantaux inégaux : Semi-fixe 583 à 1184 mm - Vantail : 686 à 1185 mm_x000a_(surface maxi 5,70 m2)_x000a__x000a_Options :_x000a_   huisserie bois dur TECH+ à peindre_x000a_   Feuillure centrale de battement (obligatoire pour serrure à larder et anti-panique), Joint anti-pince doigts_x000a_   verrouillage DAS côté paumelles : Groom GRS623 + kit GRS628, Iséo DAE3000, JPM VE6000, Sersys 70190 ;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autres sur consultation. 3 oculi par vantail possible_x000a_   Contact de position de sécurité à bille inox (réglable)_x000a_   Boîtier de réarmement sans bouton de réarmement (réarmement assuré par le SSI)_x000a_   Plaque de protection PVC (toute hauteur), ép. 2 mm réf. Acrovyn ou Décochoc_x000a_   Plaque de protection acier ép. 1 mm ou aluminium ép. 1,5 mm (largeur 300 mm - possibilité de 2 plaques par face - pose verticale ou horizontale)"/>
            <x14:filter val="Bloc-porte DAS Simple Action EI30 ferme-porte encastré asservissement intégré de marque JELD-WEN réf. DAS 60 SA._x000a_Certifié PEFC, bilan C.O.V. : A+_x000a_Feu : EI30_x000a_Huisserie Perf+ résineux prépeinte avec réhausse (ép. traverse 87 mm), section selon épaisseur cloison. _x000a_Vantail : cadre bois dur, 4 paumelles 130, asservissement ferme-porte encastré asservissement intégré, Rupture 24 ou 48 v., boîtier anti-réarmement électrique avec bouton de réarmement, panneaux de fibre prépeints._x000a_Dimensions : 2040 x 1030 mm, épaisseur 56 mm._x000a_Finitions : Panneaux de fibre prépeints / Stratifié / Stratifié avec insert / Essences fines / Rainures 2 faces (Groove) au choix de l'architecte._x000a__x000a_Validation dimensionnelle :_x000a_Hauteur : 1904 mm à 2645 mm_x000a_Largeur : 640 mm à 1230 mm_x000a__x000a_Options :_x000a_   verrouillage DAS côté paumelles : Groom GRS623 + kit GRS628, Iséo DAE3000, JPM VE6000, Sersys 70190 ;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3 oculi par vantail possible._x000a_   Contact de position de sécurité à bille inox (réglable)_x000a_   Boîtier de réarmement sans bouton de réarmement (réarmement assuré par le SSI)_x000a_   Plaque de protection PVC (toute hauteur), ép. 2 mm réf. Acrovyn ou Décochoc_x000a_   Plaque de protection acier ép. 1 mm ou aluminium ép. 1,5 mm (largeur 300 mm - possibilité de 2 plaques par face - pose verticale ou horizontale)"/>
            <x14:filter val="Bloc-porte DAS Simple Action EI30 ferme-porte encastré asservissement intégré de marque JELD-WEN réf. DAS 60 SA._x000a_Certifié PEFC, C.O.V. : A+_x000a_Feu : EI30_x000a_Huisserie PERF+ résineux prépeinte avec réhausse (ép. traverse 87 mm), section selon épaisseur cloison. _x000a_Vantail : cadre bois dur, 4 paumelles 130, asservissement ferme-porte encastré asservissement intégré, Rupture 24 ou 48 v., boîtier anti-réarmement électrique avec bouton de réarmement, panneaux de fibre prépeints._x000a_Dimensions : 2040 x 1030 mm, épaisseur 56 mm._x000a_Finitions : Panneaux de fibre prépeints / Stratifié / Stratifié avec insert / Essences fines / Rainures 2 faces (Groove) au choix de l'architecte._x000a__x000a_Validation dimensionnelle :_x000a_Hauteur : 1904 mm à 2645 mm_x000a_Largeur : 640 mm à 1230 mm_x000a__x000a_Options :_x000a_   huisserie bois dur TECH+ à peindre_x000a_   verrouillage DAS côté paumelles : Groom GRS623 + kit GRS628, Iséo DAE3000, JPM VE6000, Sersys 70190 ;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autres sur consultation. 3 oculi par vantail possible_x000a_   Contact de position de sécurité à bille inox (réglable)_x000a_   Boîtier de réarmement sans bouton de réarmement (réarmement assuré par le SSI)_x000a_   Plaque de protection PVC (toute hauteur), ép. 2 mm réf. Acrovyn ou Décochoc_x000a_   Plaque de protection acier ép. 1 mm ou aluminium ép. 1,5 mm (largeur 300 mm - possibilité de 2 plaques par face - pose verticale ou horizontale)"/>
            <x14:filter val="Bloc-porte DAS Simple Action EI60 asservissement Bandeau de marque JELD-WEN réf. DAS 60 SA ET._x000a_Certifié PEFC, bilan C.O.V. : A+_x000a_Feu : EI60_x000a_Huisserie Perf+ résineux prépeinte, section selon épaisseur cloison. _x000a_Vantail : cadre bois dur, 4 paumelles 130, joint double lèvres, asservissement bandeau + ferme-porte, Rupture 24 ou 48 v., boîtier anti-réarmement électrique avec bouton de réarmement, panneaux de fibre prépeints._x000a_Dimensions : 2040 x 930+530 mm, épaisseur 56 mm._x000a_Finitions : Panneaux de fibre prépeints / Stratifié / Stratifié avec insert / Essences fines / Rainures 2 faces (Groove) au choix de l'architecte._x000a__x000a_Validation dimensionnelle :_x000a_Hauteur : 1904 mm à 2300 mm_x000a_Largeur : 2 vantaux égaux : 530+530 mm à 1030+1030 mm_x000a_         2 vantaux inégaux : Semi-fixe 530 à 1029 mm - Vantail : 531 à 1030 mm_x000a__x000a_Options :_x000a_   feuillure centrale de battement (obligatoire pour serrure à larder et anti-panique), Joint anti-pince doigts_x000a_   verrouillage DAS encastré huisserie : Eff Eff 351/332_x000a_   verrouillage DAS en applique côté opposé paumelles : Dorma TV100, Iséo VCAN, JPM VE1000_x000a_   serrure de sûreté 1 point axe à 50 et axe à 120 ; serrure 3 ou 5 points axe à 50, axe à 120_x000a_   barre anti-panique Assa Abloy PBE011 ; Bricard Touch Bar, Sécuristyl ; JPM Cross Bar89, Push bar90+, Push control blocage DAS/dogging DAS, Morty 10 ; Vachette Premium Evolution BM 1900, 6800_x000a_   crémone pompier La Croisée DS Déesse, Défy, Dualis ; Vachette 740/741/742 ; fermeture d'urgence Bricard Push Pad, La Croisée DS Sévad_x000a_   Oculus 605x405, 1205x405, ø 355. 3 oculi par vantail possible._x000a_   bandeau avec position d'attente et/ou de sécurité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60 asservissement bandeau de marque JELD-WEN réf. DAS 60 SA ET._x000a_Certifié PEFC, C.O.V. : A+_x000a_Feu : EI60_x000a_Huisserie PERF+ résineux prépeinte, section selon épaisseur cloison. _x000a_Vantail : cadre bois dur, 4 paumelles 130, joint double lèvres, asservissement bandeau + ferme-porte, Rupture 24 ou 48 v., boîtier anti-réarmement électrique avec bouton de réarmement, panneaux de fibre prépeints._x000a_Dimensions : 2040 x 930+530 mm, épaisseur 56 mm._x000a_Finitions : Panneaux de fibre prépeints / Stratifié / Stratifié avec insert / Essences fines / Rainures 2 faces (Groove) au choix de l'architecte._x000a__x000a_Validation dimensionnelle :_x000a_Hauteur : 1904 mm à 2300 mm_x000a_Largeur : 2 vantaux égaux : 530+530 mm à 1030+1030 mm_x000a_         2 vantaux inégaux : Semi-fixe 530 à 1029 mm - Vantail : 531 à 1030 mm_x000a__x000a_Options :_x000a_   huisserie bois dur TECH+ à peindre_x000a_   feuillure centrale de battement (obligatoire pour serrure à larder et anti-panique), Joint anti-pince doigts_x000a_   verrouillage DAS encastré huisserie : Eff Eff 351/332_x000a_   verrouillage DAS en applique côté opposé paumelles : Dorma TV100, Iséo VCAN, JPM VE1000_x000a_   serrure de sûreté 1 point axe à 50 et axe à 120 ; serrure 3 ou 5 points axe à 50, axe à 120_x000a_   barre anti-panique Assa Abloy PBE011 ; Bricard Touch Bar, Sécuristyl ; JPM Cross Bar89, Push bar90+, Push control blocage DAS/dogging DAS, Morty 10 ; Vachette Premium Evolution BM 1900, 6800_x000a_   crémone pompier La Croisée DS Déesse, Défy, Dualis ; Vachette 740/741/742 ; fermeture d'urgence Bricard Push Pad, La Croisée DS Sévad_x000a_   Oculus 605x405, 1205x405, ø 355, autres sur consultation. 3 oculi par vantail possible_x000a_   bandeau avec position d'attente et/ou de sécurité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60 asservissement Bandeau de marque JELD-WEN réf. DAS 60 SA._x000a_Certifié PEFC, bilan C.O.V. : A+_x000a_Feu : EI60_x000a_Huisserie Perf+ résineux prépeinte, section selon épaisseur cloison. _x000a_Vantail cadre bois dur, 4 paumelles 130, asservissement bandeau + ferme-porte, Rupture 24 ou 48 v., boîtier anti-réarmement électrique avec bouton de réarmement, panneaux de fibre prépeints._x000a_Dimensions : 2040 x 1030 mm, épaisseur 56 mm._x000a_Finitions : Panneaux de fibre prépeints / Stratifié / Stratifié avec insert / Essences fines / Rainures 2 faces (Groove) au choix de l'architecte._x000a__x000a_Validation dimensionnelle :_x000a_Hauteur : 1904 mm à 2300 mm_x000a_Largeur : 530 mm à 1230 mm_x000a__x000a_Options :_x000a_   verrouillage DAS encastré : Serrure électrique 1 pt Abloy KEL560/561/564/565 avec boîtier CKELDAS et passe-câble encastré ; encastré huisserie : Eff Eff 351/332_x000a_   verrouillage DAS en applique côté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3 oculi par vantail possible._x000a_   Bandeau avec position d'attente et/ou de sécurité_x000a_   Plaque de protection PVC (toute hauteur), ép. 2 mm réf. Acrovyn ou Décochoc_x000a_   Plaque de protection acier ép. 1 mm ou aluminium ép. 1,5 mm (largeur 300 mm - possibilité de 2 plaques par face - pose verticale ou horizontale)"/>
            <x14:filter val="Bloc-porte DAS Simple Action EI60 asservissement bandeau de marque JELD-WEN réf. DAS 60 SA._x000a_Certifié PEFC, C.O.V. : A+_x000a_Feu : EI60_x000a_Huisserie PERF+ résineux prépeinte, section selon épaisseur cloison. _x000a_Vantail cadre bois dur, 4 paumelles 130, asservissement bandeau + ferme-porte, Rupture 24 ou 48 v., boîtier anti-réarmement électrique avec bouton de réarmement, panneaux de fibre prépeints._x000a_Dimensions : 2040 x 1030 mm, épaisseur 56 mm._x000a_Finitions : Panneaux de fibre prépeints / Stratifié / Stratifié avec insert / Essences fines / Rainures 2 faces (Groove) au choix de l'architecte._x000a__x000a_Validation dimensionnelle :_x000a_Hauteur : 1904 mm à 2300 mm_x000a_Largeur : 530 mm à 1230 mm_x000a__x000a_Options :_x000a_   huisserie bois dur TECH+ à peindre_x000a_   verrouillage DAS encastré : Serrure électrique 1 pt Abloy KEL560/561/564/565 avec boîtier CKELDAS et passe-câble encastré ; encastré huisserie : Eff Eff 351/332_x000a_   verrouillage DAS en applique côté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autres sur consultation. 3 oculi par vantail possible_x000a_   Bandeau avec position d'attente et/ou de sécurité_x000a_   Plaque de protection PVC (toute hauteur), ép. 2 mm réf. Acrovyn ou Décochoc_x000a_   Plaque de protection acier ép. 1 mm ou aluminium ép. 1,5 mm (largeur 300 mm - possibilité de 2 plaques par face - pose verticale ou horizontale)"/>
            <x14:filter val="Bloc-porte DAS Simple Action EI60 asservissement déporté de marque JELD-WEN réf. DAS 60 SA._x000a_Certifié PEFC, bilan C.O.V. : A+_x000a_Feu : EI60_x000a_Huisserie Perf+ résineux prépeinte, section selon épaisseur cloison. _x000a_Vantail : cadre bois dur, 4 paumelles 130, asservissement ferme-porte + ventouse et contreplaque, Rupture 24 ou 48 v., boîtier anti-réarmement électrique avec bouton de réarmement, panneaux de fibre prépeints._x000a_Dimensions : 2040 x 1030 mm, épaisseur 56 mm._x000a_Finitions : Panneaux de fibre prépeints / Stratifié / Stratifié avec insert / Essences fines / Rainures 2 faces (Groove) au choix de l'architecte._x000a__x000a_Validation dimensionnelle :_x000a_Hauteur : 1904 mm à 2300 mm_x000a_Largeur : 430 mm à 1230 mm_x000a__x000a_Options :_x000a_   verrouillage DAS encastré : Serrure électrique 1 pt Abloy KEL560/561/564/565 avec boîtier CKELDAS et passe-câble encastré ; encastré huisserie : Eff Eff 351/332_x000a_   verrouillage DAS en applique côté paumelles : Groom GRS623 + kit GRS628, Iséo DAE3000, JPM VE6000, Sersys 70190 ;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3 oculi par vantail possible._x000a_   Contact de position de sécurité à bille inox (réglable), contact d'attent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60 asservissement déporté de marque JELD-WEN réf. DAS 60 SA._x000a_Certifié PEFC, bilan C.O.V. : A+_x000a_Feu : EI60_x000a_Huisserie Perf+ résineux prépeinte, section selon épaisseur cloison. _x000a_Vantail : cadre bois dur, 4 paumelles 130, joint double lèvres, asservissement ferme-porte + ventouse et contreplaque, Rupture 24 ou 48 v., boîtier anti-réarmement électrique avec bouton de réarmement, panneaux de fibre prépeints._x000a_Dimensions : 2040 x 930+530 mm, épaisseur 56 mm._x000a_Finitions : Panneaux de fibre prépeints / Stratifié / Stratifié avec insert / Essences fines / Rainures 2 faces (Groove) au choix de l'architecte._x000a__x000a_Validation dimensionnelle :_x000a_Hauteur : 1904 mm à 2300 mm_x000a_Largeur : 2 vantaux égaux : 430+430 mm à 1030+1030 mm_x000a_         2 vantaux inégaux : Semi-fixe 430 à 1229 mm - Vantail : 431 à 1230 mm_x000a_(surface maxi 5,90 m2)_x000a__x000a_Options :_x000a_   feuillure centrale de battement (obligatoire pour serrure à larder et anti-panique), Joint anti-pince doigts_x000a_   verrouillage DAS encastré huisserie : Eff Eff 351/332_x000a_   verrouillage DAS en applique côté paumelles : Groom GRS623 + kit GRS628, Iséo DAE3000, JPM VE6000, Sersys 70190 ;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3 oculi par vantail possible._x000a_   Contact de position de sécurité à bille inox (réglable), contact d'attent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60 asservissement déporté de marque JELD-WEN réf. DAS 60 SA._x000a_Certifié PEFC, C.O.V. : A+_x000a_Feu : EI60_x000a_Huisserie PERF+ résineux prépeinte, section selon épaisseur cloison. _x000a_Vantail : cadre bois dur, 4 paumelles 130, asservissement ferme-porte + ventouse et contreplaque, Rupture 24 ou 48 v., boîtier anti-réarmement électrique avec bouton de réarmement, panneaux de fibre prépeints._x000a_Dimensions : 2040 x 1030 mm, épaisseur 56 mm._x000a_Finitions : Panneaux de fibre prépeints / Stratifié / Stratifié avec insert / Essences fines / Rainures 2 faces (Groove) au choix de l'architecte._x000a__x000a_Validation dimensionnelle :_x000a_Hauteur : 1904 mm à 2300 mm_x000a_Largeur : 430 mm à 1230 mm_x000a__x000a_Options :_x000a_   huisserie bois dur TECH+ à peindre_x000a_   verrouillage DAS encastré : Serrure électrique 1 pt Abloy KEL560/561/564/565 avec boîtier CKELDAS et passe-câble encastré ; encastré huisserie : Eff Eff 351/332_x000a_   verrouillage DAS en applique côté paumelles : Groom GRS623 + kit GRS628, Iséo DAE3000, JPM VE6000, Sersys 70190 ;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autres sur consultation. 3 oculi par vantail possible_x000a_   Contact de position de sécurité à bille inox (réglable), contact d'attent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60 asservissement déporté de marque JELD-WEN réf. DAS 60 SA._x000a_Certifié PEFC, C.O.V. : A+_x000a_Feu : EI60_x000a_Huisserie PERF+ résineux prépeinte, section selon épaisseur cloison. _x000a_Vantail : cadre bois dur, 4 paumelles 130, joint double lèvres, asservissement ferme-porte + ventouse et contreplaque, Rupture 24 ou 48 v., boîtier anti-réarmement électrique avec bouton de réarmement, panneaux de fibre prépeints._x000a_Dimensions : 2040 x 930+530 mm, épaisseur 56 mm._x000a_Finitions : Panneaux de fibre prépeints / Stratifié / Stratifié avec insert / Essences fines / Rainures 2 faces (Groove) au choix de l'architecte._x000a__x000a_Validation dimensionnelle :_x000a_Hauteur : 1904 mm à 2300 mm_x000a_Largeur : 2 vantaux égaux : 430+430 mm à 1030+1030 mm_x000a_         2 vantaux inégaux : Semi-fixe 430 à 1229 mm - Vantail : 431 à 1230 mm_x000a_(surface maxi 5,90 m2)_x000a__x000a_Options :_x000a_   huisserie bois dur TECH+ à peindre_x000a_   feuillure centrale de battement (obligatoire pour serrure à larder et anti-panique), Joint anti-pince doigts_x000a_   verrouillage DAS encastré huisserie : Eff Eff 351/332_x000a_   verrouillage DAS en applique côté paumelles : Groom GRS623 + kit GRS628, Iséo DAE3000, JPM VE6000, Sersys 70190 ; opposé paumelles : Dorma TV100, Iséo VCAN, JPM VE1000_x000a_   serrure de sûreté 1 point axe à 50 et axe à 120 ; serrure 3 ou 5 points axe à 50, axe à 120_x000a_   barre anti-panique Bricard Touch Bar, Sécuristyl ; JPM Cross Bar89, Push bar90+, Morty 10 ; Vachette Premium Evolution BM 1900, 6800_x000a_   crémone pompier Bricard Push Pad_x000a_   Oculus 605x405, 1205x405, ø 355, autres sur consultation. 3 oculi par vantail possible_x000a_   Contact de position de sécurité à bille inox (réglable), contact d'attent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60 ferme-porte débrayable de marque JELD-WEN réf. DAS 60 SA._x000a_Certifié PEFC, bilan C.O.V. : A+_x000a_Feu : EI60_x000a_Huisserie Perf+ résineux prépeinte, section selon épaisseur cloison. _x000a_Vantail : cadre bois dur, 4 paumelles 130, asservissement ferme-porte débrayable, feuillure centrale de battement avec serrure sûreté 1 pt (axe à 50), verrou encastré haut et bas sur le semi-fixe, Rupture 24 ou 48 v., boîtier anti-réarmement électrique avec bouton de réarmement, panneaux de fibre prépeints._x000a_Dimensions : 2040 x 930+530 mm, épaisseur 56 mm._x000a_Finitions : Panneaux de fibre prépeints / Stratifié / Stratifié avec insert / Essences fines / Rainures 2 faces (Groove) au choix de l'architecte._x000a__x000a_Validation dimensionnelle :_x000a_Hauteur : 1904 mm à 2300 mm_x000a_Largeur : 2 vantaux égaux : 730+730 mm à 1030+1030 mm_x000a_         2 vantaux inégaux : Semi-fixe 430 à 1029 mm - Vantail : 730 à 1030 mm_x000a_(surface maxi 5,56 m2)_x000a__x000a_Options :_x000a_   verrouillage DAS encastré huisserie : Eff Eff 351/332_x000a_   verrouillage DAS en applique côté opposé paumelles : Dorma TV100, Iséo VCAN, JPM VE1000_x000a_   serrure de sûreté 1 point axe à 120 ; serrure 3 ou 5 points axe à 50, axe à 120_x000a_   barre anti-panique Bricard Touch Bar, Sécuristyl ; JPM Cross Bar89, Push bar90+, Morty 10 ; Vachette Premium Evolution BM 1900, 6800_x000a_   crémone pompier Bricard Push Pad_x000a_   Oculus 605x405, 1205x405, ø 355. 3 oculi par vantail possible._x000a_   Contact de position de sécurité à bille inox (réglable), contact d'attente._x000a_   Boîtier de réarmement sans bouton de réarmement (réarmement assuré par le SSI)_x000a_   Plaque de protection PVC (toute hauteur), ép. 2 mm réf. Acrovyn ou Décochoc_x000a_   Plaque de protection acier ép. 1 mm ou aluminium ép. 1,5 mm (largeur 300 mm - possibilité de 2 plaques par face - pose verticale ou horizontale)"/>
            <x14:filter val="Bloc-porte DAS Simple Action EI60 ferme-porte débrayable de marque JELD-WEN réf. DAS 60 SA._x000a_Certifié PEFC, bilan C.O.V. : A+_x000a_Feu : EI60_x000a_Huisserie Perf+ résineux prépeinte, section selon épaisseur cloison. _x000a_Vantail : cadre bois dur, 4 paumelles 130, asservissement ferme-porte débrayable, serrure sûreté 1 pt (axe à 50), Rupture 24 ou 48 v., boîtier anti-réarmement électrique avec bouton de réarmement, panneaux de fibre prépeints._x000a_Dimensions : 2040 x 1030 mm, épaisseur 56 mm._x000a_Finitions : Panneaux de fibre prépeints / Stratifié / Stratifié avec insert / Essences fines / Rainures 2 faces (Groove) au choix de l'architecte._x000a__x000a_Validation dimensionnelle :_x000a_Hauteur : 1904 mm à 2300 mm_x000a_Largeur : 730 mm à 1230 mm_x000a__x000a_Options :_x000a_   verrouillage DAS encastré : Serrure électrique 1 pt Abloy KEL560/561/564/565 avec boîtier CKELDAS et passe-câble encastré ; encastré huisserie : Eff Eff 351/332_x000a_   verrouillage DAS en applique côté opposé paumelles : Dorma TV100, Iséo VCAN, JPM VE1000_x000a_   serrure de sûreté 1 point axe à 120 ; serrure 3 ou 5 points axe à 50, axe à 120_x000a_   barre anti-panique Bricard Touch Bar, Sécuristyl ; JPM Cross Bar89, Push bar90+, Morty 10 ; Vachette Premium Evolution BM 1900, 6800_x000a_   crémone pompier Bricard Push Pad_x000a_   Oculus 605x405, 1205x405, ø 355. 3 oculi par vantail possible._x000a_   Contact de position de sécurité à bille inox (réglable)_x000a_   Boîtier de réarmement sans bouton de réarmement (réarmement assuré par le SSI)_x000a_   Plaque de protection PVC (toute hauteur), ép. 2 mm réf. Acrovyn ou Décochoc_x000a_   Plaque de protection acier ép. 1 mm ou aluminium ép. 1,5 mm (largeur 300 mm - possibilité de 2 plaques par face - pose verticale ou horizontale)"/>
            <x14:filter val="Bloc-porte DAS Simple Action EI60 ferme-porte débrayable de marque JELD-WEN réf. DAS 60 SA._x000a_Certifié PEFC, C.O.V. : A+_x000a_Feu : EI60_x000a_Huisserie PERF+ résineux prépeinte, section selon épaisseur cloison. _x000a_Vantail : cadre bois dur, 4 paumelles 130, asservissement ferme-porte débrayable, feuillure centrale de battement avec serrure sûreté 1 pt (axe à 50), verrou encastré haut et bas sur le semi-fixe, Rupture 24 ou 48 v., boîtier anti-réarmement électrique avec bouton de réarmement, panneaux de fibre prépeints._x000a_Dimensions : 2040 x 930+530 mm, épaisseur 56 mm._x000a_Finitions : Panneaux de fibre prépeints / Stratifié / Stratifié avec insert / Essences fines / Rainures 2 faces (Groove) au choix de l'architecte._x000a__x000a_Validation dimensionnelle :_x000a_Hauteur : 1904 mm à 2300 mm_x000a_Largeur : 2 vantaux égaux : 730+730 mm à 1030+1030 mm_x000a_         2 vantaux inégaux : Semi-fixe 430 à 1029 mm - Vantail : 730 à 1030 mm_x000a_(surface maxi 5,56 m2)_x000a__x000a_Options :_x000a_   huisserie bois dur TECH+ à peindre_x000a_   verrouillage DAS encastré huisserie : Eff Eff 351/332_x000a_   verrouillage DAS en applique côté opposé paumelles : Dorma TV100, Iséo VCAN, JPM VE1000_x000a_   serrure de sûreté 1 point axe à 120 ; serrure 3 ou 5 points axe à 50, axe à 120_x000a_   barre anti-panique Bricard Touch Bar, Sécuristyl ; JPM Cross Bar89, Push bar90+, Morty 10 ; Vachette Premium Evolution BM 1900, 6800_x000a_   crémone pompier Bricard Push Pad_x000a_   Oculus 605x405, 1205x405, ø 355, autres sur consultation. 3 oculi par vantail possible_x000a_   Contact de position de sécurité à bille inox (réglable), contact d'attente._x000a_   Boîtier de réarmement sans bouton de réarmement (réarmement assuré par le SSI)_x000a_   Plaque de protection PVC (toute hauteur), ép. 2 mm réf. Acrovyn ou Décochoc_x000a_   Plaque de protection acier ép. 1 mm ou aluminium ép. 1,5 mm (largeur 300 mm - possibilité de 2 plaques par face - pose verticale ou horizontale)"/>
            <x14:filter val="Bloc-porte DAS Simple Action EI60 ferme-porte débrayable de marque JELD-WEN réf. DAS 60 SA._x000a_Certifié PEFC, C.O.V. : A+_x000a_Feu : EI60_x000a_Huisserie PERF+ résineux prépeinte, section selon épaisseur cloison. _x000a_Vantail : cadre bois dur, 4 paumelles 130, asservissement ferme-porte débrayable, serrure sûreté 1 pt (axe à 50), Rupture 24 ou 48 v., boîtier anti-réarmement électrique avec bouton de réarmement, panneaux de fibre prépeints._x000a_Dimensions : 2040 x 1030 mm, épaisseur 56 mm._x000a_Finitions : Panneaux de fibre prépeints / Stratifié / Stratifié avec insert / Essences fines / Rainures 2 faces (Groove) au choix de l'architecte._x000a__x000a_Validation dimensionnelle :_x000a_Hauteur : 1904 mm à 2300 mm_x000a_Largeur : 730 mm à 1230 mm_x000a__x000a_Options :_x000a_   huisserie bois dur TECH+ à peindre_x000a_   verrouillage DAS encastré : Serrure électrique 1 pt Abloy KEL560/561/564/565 avec boîtier CKELDAS et passe-câble encastré ; encastré huisserie : Eff Eff 351/332_x000a_   verrouillage DAS en applique côté opposé paumelles : Dorma TV100, Iséo VCAN, JPM VE1000_x000a_   serrure de sûreté 1 point axe à 120 ; serrure 3 ou 5 points axe à 50, axe à 120_x000a_   barre anti-panique Bricard Touch Bar, Sécuristyl ; JPM Cross Bar89, Push bar90+, Morty 10 ; Vachette Premium Evolution BM 1900, 6800_x000a_   crémone pompier Bricard Push Pad_x000a_   Oculus 605x405, 1205x405, ø 355, autres sur consultation. 3 oculi par vantail possible_x000a_   Contact de position de sécurité à bille inox (réglable)_x000a_   Boîtier de réarmement sans bouton de réarmement (réarmement assuré par le SSI)_x000a_   Plaque de protection PVC (toute hauteur), ép. 2 mm réf. Acrovyn ou Décochoc_x000a_   Plaque de protection acier ép. 1 mm ou aluminium ép. 1,5 mm (largeur 300 mm - possibilité de 2 plaques par face - pose verticale ou horizontale)"/>
            <x14:filter val="Bloc-porte DAS Simple Action EI60 ferme-porte encastré asservissement asservissement déporté (ventouse) de marque JELD-WEN réf. DAS 60 SA ET._x000a_Certifié PEFC, bilan C.O.V. : A+_x000a_Feu : EI60_x000a_Huisserie Perf+ résineux prépeinte, section selon épaisseur cloison._x000a_Vantail cadre résineux, 4 paumelles 130, joint double lèvres, asservissement ferme-porte encastré + ventouse et contreplaque, Rupture 24 ou 48 v., boîtier anti-réarmement électrique avec bouton de réarmement, panneaux de fibre prépeints._x000a_Dimensions : 2040 x 930+530 mm, épaisseur 56 mm._x000a_Finitions : Panneaux de fibre prépeints / Stratifié / Stratifié avec insert / Essences fines / Rainures 2 faces (Groove) au choix de l'architecte._x000a__x000a_Validation dimensionnelle :_x000a_Hauteur : 1904 mm à 2300 mm_x000a_Largeur : 2 vantaux égaux : 730+730 mm à 1030+1030 mm_x000a_         2 vantaux inégaux : Semi-fixe 583 à 1029 mm - Vantail : 616 à 1030 mm_x000a_(surface maxi 5,90 m2)_x000a__x000a_Options :_x000a_   feuillure centrale de battement (obligatoire pour serrure à larder et anti-panique), Joint anti-pince doigts_x000a_   verrouillage DAS encastré huisserie : Eff Eff 351/332_x000a_   verrouillage DAS en applique côté paumelles : Eff Eff 351, Groom GRS623 + kit GRS628, Iséo DAE3000, Sersys 70190 ; opposé paumelles : Dorma TV100, Iséo VCAN, JPM VE1000_x000a_   serrure de sûreté 1 point axe à 120 ; serrure 3 ou 5 points axe à 50, axe à 120_x000a_   barre anti-panique Assa Abloy PBE011 ; Bricard Touch Bar, Sécuristyl ; JPM Cross Bar89, Push bar90+, Push control blocage DAS/dogging DAS, Morty 10 ; Vachette Premium Evolution BM 1900, 6800_x000a_   crémone pompier La Croisée DS Déesse, Défy, Dualis ; Vachette 740/741/742 ; fermeture d'urgence Bricard Push Pad, La Croisée DS Sévad_x000a_   Oculus 605x405, 1205x405, ø 355. 3 oculi par vantail possible._x000a_   Contact de position de sécurité à bille inox (réglable), contact d'attent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60 ferme-porte encastré asservissement asservissement déporté (ventouse) de marque JELD-WEN réf. DAS 60 SA ET._x000a_Certifié PEFC, C.O.V. : A+_x000a_Feu : EI60_x000a_Huisserie PERF+ résineux prépeinte, section selon épaisseur cloison._x000a_Vantail cadre résineux, 4 paumelles 130, joint double lèvres, asservissement ferme-porte encastré + ventouse et contreplaque, Rupture 24 ou 48 v., boîtier anti-réarmement électrique avec bouton de réarmement, panneaux de fibre prépeints._x000a_Dimensions : 2040 x 930+530 mm, épaisseur 56 mm._x000a_Finitions : Panneaux de fibre prépeints / Stratifié / Stratifié avec insert / Essences fines / Rainures 2 faces (Groove) au choix de l'architecte._x000a__x000a_Validation dimensionnelle :_x000a_Hauteur : 1904 mm à 2300 mm_x000a_Largeur : 2 vantaux égaux : 730+730 mm à 1030+1030 mm_x000a_         2 vantaux inégaux : Semi-fixe 583 à 1029 mm - Vantail : 616 à 1030 mm_x000a_(surface maxi 5,90 m2)_x000a__x000a_Options :_x000a_   huisserie bois dur TECH+ à peindre_x000a_   feuillure centrale de battement (obligatoire pour serrure à larder et anti-panique), Joint anti-pince doigts_x000a_   verrouillage DAS encastré huisserie : Eff Eff 351/332_x000a_   verrouillage DAS en applique côté paumelles : Eff Eff 351, Groom GRS623 + kit GRS628, Iséo DAE3000, Sersys 70190 ; opposé paumelles : Dorma TV100, Iséo VCAN, JPM VE1000_x000a_   serrure de sûreté 1 point axe à 120 ; serrure 3 ou 5 points axe à 50, axe à 120_x000a_   barre anti-panique Assa Abloy PBE011 ; Bricard Touch Bar, Sécuristyl ; JPM Cross Bar89, Push bar90+, Push control blocage DAS/dogging DAS, Morty 10 ; Vachette Premium Evolution BM 1900, 6800_x000a_   crémone pompier La Croisée DS Déesse, Défy, Dualis ; Vachette 740/741/742 ; fermeture d'urgence Bricard Push Pad, La Croisée DS Sévad_x000a_   Oculus 605x405, 1205x405, ø 355, autres sur consultation. 3 oculi par vantail possible_x000a_   Contact de position de sécurité à bille inox (réglable), contact d'attent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60 ferme-porte encastré asservissement asservissement déporté (ventouse) de marque JELD-WEN réf. DAS 60 SA._x000a_Certifié PEFC, bilan C.O.V. : A+_x000a_Feu : EI60_x000a_Huisserie Perf+ résineux prépeinte, section selon épaisseur cloison._x000a_Vantail cadre résineux, 4 paumelles 130, asservissement ferme-porte encastré + ventouse et contreplaque, Rupture 24 ou 48 v., boîtier anti-réarmement électrique avec bouton de réarmement, panneaux de fibre prépeints._x000a_Dimensions : 2040 x 1030 mm, épaisseur 56 mm._x000a_Finitions : Panneaux de fibre prépeints / Stratifié / Stratifié avec insert / Essences fines / Rainures 2 faces (Groove) au choix de l'architecte._x000a__x000a_Validation dimensionnelle :_x000a_Hauteur : 1904 mm à 2300 mm_x000a_Largeur : 630 mm à 1230 mm_x000a__x000a_Options :_x000a_   verrouillage DAS encastré : Serrure électrique 1 pt Abloy KEL560/561/564/565 avec boîtier CKELDAS et passe-câble encastré ; encastré huisserie : Eff Eff 351/332_x000a_   verrouillage DAS en applique côté paumelles : Groom GRS623 + kit GRS628, Iséo DAE3000, JPM VE6000, Sersys 70190 ; opposé paumelles : Dorma TV100, Iséo VCAN, JPM VE1000_x000a_   serrure de sûreté 1 point axe à 120 ; serrure 3 ou 5 points axe à 50, axe à 120_x000a_   barre anti-panique Bricard Touch Bar, Sécuristyl ; JPM Cross Bar89, Push bar90+, Morty 10 ; Vachette Premium Evolution BM 1900, 6800_x000a_   crémone pompier Bricard Push Pad_x000a_   Oculus 605x405, 1205x405, ø 355. 3 oculi par vantail possible._x000a_   Contact de position de sécurité à bille inox (réglabl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DAS Simple Action EI60 ferme-porte encastré asservissement asservissement déporté (ventouse) de marque JELD-WEN réf. DAS 60 SA._x000a_Certifié PEFC, C.O.V. : A+_x000a_Feu : EI60_x000a_Huisserie PERF+ résineux prépeinte, section selon épaisseur cloison._x000a_Vantail cadre résineux, 4 paumelles 130, asservissement ferme-porte encastré + ventouse et contreplaque, Rupture 24 ou 48 v., boîtier anti-réarmement électrique avec bouton de réarmement, panneaux de fibre prépeints._x000a_Dimensions : 2040 x 1030 mm, épaisseur 56 mm._x000a_Finitions : Panneaux de fibre prépeints / Stratifié / Stratifié avec insert / Essences fines / Rainures 2 faces (Groove) au choix de l'architecte._x000a__x000a_Validation dimensionnelle :_x000a_Hauteur : 1904 mm à 2300 mm_x000a_Largeur : 630 mm à 1230 mm_x000a__x000a_Options :_x000a_   huisserie bois dur TECH+ à peindre_x000a_   verrouillage DAS encastré : Serrure électrique 1 pt Abloy KEL560/561/564/565 avec boîtier CKELDAS et passe-câble encastré ; encastré huisserie : Eff Eff 351/332_x000a_   verrouillage DAS en applique côté paumelles : Groom GRS623 + kit GRS628, Iséo DAE3000, JPM VE6000, Sersys 70190 ; opposé paumelles : Dorma TV100, Iséo VCAN, JPM VE1000_x000a_   serrure de sûreté 1 point axe à 120 ; serrure 3 ou 5 points axe à 50, axe à 120_x000a_   barre anti-panique Bricard Touch Bar, Sécuristyl ; JPM Cross Bar89, Push bar90+, Morty 10 ; Vachette Premium Evolution BM 1900, 6800_x000a_   crémone pompier Bricard Push Pad_x000a_   Oculus 605x405, 1205x405, ø 355, autres sur consultation. 3 oculi par vantail possible_x000a_   Contact de position de sécurité à bille inox (réglable)_x000a_   Boîtier de réarmement sans bouton de réarmement (réarmement assuré par le SSI)_x000a_   Ventouse sol et mur renforcée, Ventouse et contreplaque extraplate_x000a_   Plaque de protection PVC (toute hauteur), ép. 2 mm réf. Acrovyn ou Décochoc_x000a_   Plaque de protection acier ép. 1 mm ou aluminium ép. 1,5 mm (largeur 300 mm - possibilité de 2 plaques par face - pose verticale ou horizontale)"/>
            <x14:filter val="Bloc-porte EI30 avec condamnation de marque JELD-WEN réf. CI30 ET._x000a_Certifié PEFC, bilan C.O.V. : A+_x000a_Feu : EI30_x000a_Huisserie Perf+ résineux prépeinte, section selon épaisseur cloison._x000a_Vantail sans joint intumescent apparent sur les montants de porte, ni sur l'huisserie empêchant sa dégradation : cadre résineux, 4 paumelles 130, feuillure de battement avec joint intumescent et joint acoustique, serrure de sûreté 1 pt (axe à 50), verrous haut et bas encastrés sur le semi-fixe,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230 mm à 2645 mm_x000a_Largeur : 2 vantaux égaux : 230+230 mm à 1230+1230 mm_x000a_         2 vantaux inégaux : Semi-fixe 230 à 1229 mm - Vantail : 231 à 1230 mm_x000a_(surface maxi 5,90 m2)_x000a__x000a_Options :_x000a_   charnières invisibles_x000a_   serrure de sûreté 1 point axe à 120 ; serrure 3 ou 5 points axe à 50, axe à 120_x000a_   serrure à carte, serrure électrique (cf. liste sur nos fiches techniques)_x000a_   serrure d'urgence D45 axe à 50_x000a_   Crémone pompier, fermeture d'urgence en remplacement des verrous sur le semi-fixe_x000a_   Oculus 605x405, 1205x405, ø 355. 3 oculi par vantail possible._x000a_   Plaque de protection PVC (toute hauteur), ép. 2 mm réf. Acrovyn ou Décochoc_x000a_   Plaque de protection acier ép. 1 mm ou aluminium ép. 1,5 mm (largeur 300 mm - possibilité de 2 plaques par face - pose verticale ou horizontale)"/>
            <x14:filter val="Bloc-porte EI30 avec condamnation de marque JELD-WEN réf. CI30 ET._x000a_Certifié PEFC, C.O.V. : A+_x000a_Feu : EI30_x000a_Huisserie PERF+ résineux prépeinte, section selon épaisseur cloison._x000a_Vantail sans joint intumescent apparent sur les montants de porte, ni sur l'huisserie empêchant sa dégradation : cadre résineux, 4 paumelles 130, feuillure de battement avec joint intumescent et joint acoustique, serrure de sûreté 1 pt (axe à 50), verrous haut et bas encastrés sur le semi-fixe,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230 mm à 2645 mm_x000a_Largeur : 2 vantaux égaux : 230+230 mm à 1230+1230 mm_x000a_         2 vantaux inégaux : Semi-fixe 230 à 1229 mm - Vantail : 231 à 1230 mm_x000a_(surface maxi 5,90 m2)_x000a__x000a_Options :_x000a_   huisserie bois dur TECH+ à peindre_x000a_   charnières invisibles_x000a_   serrure de sûreté 1 point axe à 120 ; serrure 3 ou 5 points axe à 50, axe à 120_x000a_   serrure à carte, serrure électrique (cf. liste sur nos fiches techniques)_x000a_   serrure d'urgence D45 axe à 50_x000a_   Crémone pompier, fermeture d'urgence en remplacement des verrous sur le semi-fixe_x000a_   Oculus 605x405, 1205x405, ø 355, autres sur consultation. 3 oculi par vantail possible_x000a_   Plaque de protection PVC (toute hauteur), ép. 2 mm réf. Acrovyn ou Décochoc_x000a_   Plaque de protection acier ép. 1 mm ou aluminium ép. 1,5 mm (largeur 300 mm - possibilité de 2 plaques par face - pose verticale ou horizontale)"/>
            <x14:filter val="Bloc-porte EI30 Ouverture sur simple poussée (sans point de fermeture) de marque JELD-WEN réf. CI30 OSP ET._x000a_Certifié PEFC, bilan C.O.V. : A+_x000a_Feu : EI30_x000a_Huisserie Perf+ résineux prépeinte, section selon épaisseur cloison._x000a_Vantail sans joint intumescent apparent sur les montants de porte, ni sur l'huisserie empêchant sa dégradation : cadre résineux, 4 paumelles 130, feuillure de battement avec joint intumescent, verrous haut et bas encastrés sur le semi-fixe, panneaux de fibre prépeints;_x000a_Dimensions : 2040 x 930+530 mm, épaisseur 40 mm._x000a_Finitions : Panneaux de fibre prépeints / Stratifié / Stratifié avec insert / Essences fines / Rainures 2 faces (Groove) au choix de l'architecte._x000a_ _x000a_Validation dimensionnelle :_x000a_Hauteur : 230 mm à 2645 mm_x000a_Largeur : 2 vantaux égaux : 430+430 mm à 1230+1230 mm_x000a_         2 vantaux inégaux : Semi-fixe 430 à 1229 mm - Vantail : 431 à 1230 mm_x000a_(surface maxi 5,90 m2)_x000a__x000a_Options :_x000a_   charnières invisibles_x000a_   ferme-porte encastré, ferme-porte à coulisse et bras compas_x000a_   barre anti-panique, fermeture d'urgence_x000a_   Oculus 605x405, 1205x405, ø 355. 3 oculi par vantail possible._x000a_   Plaque de protection PVC (toute hauteur), ép. 2 mm réf. Acrovyn ou Décochoc_x000a_   Plaque de protection acier ép. 1 mm ou aluminium ép. 1,5 mm (largeur 300 mm - possibilité de 2 plaques par face - pose verticale ou horizontale)"/>
            <x14:filter val="Bloc-porte EI30 Ouverture sur Simple Poussée (sans point de fermeture) de marque JELD-WEN réf. CI30 OSP ET._x000a_Certifié PEFC, C.O.V. : A+_x000a_Feu : EI30_x000a_Huisserie PERF+ résineux prépeinte, section selon épaisseur cloison._x000a_Vantail sans joint intumescent apparent sur les montants de porte, ni sur l'huisserie empêchant sa dégradation : cadre résineux, 4 paumelles 130, feuillure de battement avec joint intumescent, verrous haut et bas encastrés sur le semi-fixe, panneaux de fibre prépeints;_x000a_Dimensions : 2040 x 930+530 mm, épaisseur 40 mm._x000a_Finitions : Panneaux de fibre prépeints / Stratifié / Stratifié avec insert / Essences fines / Rainures 2 faces (Groove) au choix de l'architecte._x000a_ _x000a_Validation dimensionnelle :_x000a_Hauteur : 230 mm à 2645 mm_x000a_Largeur : 2 vantaux égaux : 430+430 mm à 1230+1230 mm_x000a_         2 vantaux inégaux : Semi-fixe 430 à 1229 mm - Vantail : 431 à 1230 mm_x000a_(surface maxi 5,90 m2)_x000a__x000a_Options :_x000a_   huisserie bois dur TECH+ à peindre_x000a_   charnières invisibles_x000a_   ferme-porte encastré, ferme-porte à coulisse et bras compas_x000a_   barre anti-panique, fermeture d'urgence_x000a_   Oculus 605x405, 1205x405, ø 355, autres sur consultation. 3 oculi par vantail possible_x000a_   Plaque de protection PVC (toute hauteur), ép. 2 mm réf. Acrovyn ou Décochoc_x000a_   Plaque de protection acier ép. 1 mm ou aluminium ép. 1,5 mm (largeur 300 mm - possibilité de 2 plaques par face - pose verticale ou horizontale)"/>
            <x14:filter val="Bloc-porte EI60 avec condamnation de marque JELD-WEN réf. CI60 ET._x000a_Certifié PEFC, bilan C.O.V. : A+_x000a_Feu : EI60_x000a_Huisserie Perf+ résineux prépeinte, section selon épaisseur cloison._x000a_Vantail : cadre résineux, 4 paumelles 130, feuillure de battement avec joint intumescent et joint acoustique, serrure de sûreté 1 pt (axe à 50), verrous haut et bas encastrés sur le semi-fixe,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230 mm à 2300 mm_x000a_Largeur : 2 vantaux égaux : 230+230 mm à 1030+1030 mm_x000a_         2 vantaux inégaux : Semi-fixe 230 à 1029 mm - Vantail : 231 à 1030 mm_x000a__x000a_Options :_x000a_   charnières invisibles_x000a_   serrure de sûreté 1 point axe à 120 ; serrure 3 ou 5 points axe à 50, axe à 120_x000a_   serrure à carte, serrure électrique (cf. liste sur nos fiches techniques)_x000a_   serrure d'urgence D45 axe à 50_x000a_   Crémone pompier, fermeture d'urgence en remplacement des verrous sur le semi-fixe_x000a_   Oculus 605x405, 1205x405, ø 355. 3 oculi par vantail possible._x000a_   Plaque de protection PVC (toute hauteur), ép. 2 mm réf. Acrovyn ou Décochoc_x000a_   Plaque de protection acier ép. 1 mm ou aluminium ép. 1,5 mm (largeur 300 mm - possibilité de 2 plaques par face - pose verticale ou horizontale)"/>
            <x14:filter val="Bloc-porte EI60 avec condamnation de marque JELD-WEN réf. CI60 ET._x000a_Certifié PEFC, C.O.V. : A+_x000a_Feu : EI60_x000a_Huisserie PERF+ résineux prépeinte, section selon épaisseur cloison._x000a_Vantail : cadre résineux, 4 paumelles 130, feuillure de battement avec joint intumescent et joint acoustique, serrure de sûreté 1 pt (axe à 50), verrous haut et bas encastrés sur le semi-fixe, panneaux de fibre prépeints_x000a_Dimensions : 2040 x 930+530 mm, épaisseur 40 mm._x000a_Finitions : Panneaux de fibre prépeints / Stratifié / Stratifié avec insert / Essences fines / Rainures 2 faces (Groove) au choix de l'architecte._x000a__x000a_Validation dimensionnelle :_x000a_Hauteur : 230 mm à 2300 mm_x000a_Largeur : 2 vantaux égaux : 230+230 mm à 1030+1030 mm_x000a_         2 vantaux inégaux : Semi-fixe 230 à 1029 mm - Vantail : 231 à 1030 mm_x000a__x000a_Options :_x000a_   huisserie bois dur TECH+ à peindre_x000a_   charnières invisibles_x000a_   serrure de sûreté 1 point axe à 120 ; serrure 3 ou 5 points axe à 50, axe à 120_x000a_   serrure à carte, serrure électrique (cf. liste sur nos fiches techniques)_x000a_   serrure d'urgence D45 axe à 50_x000a_   Crémone pompier, fermeture d'urgence en remplacement des verrous sur le semi-fixe_x000a_   Oculus 605x405, 1205x405, ø 355, autres sur consultation. 3 oculi par vantail possible_x000a_   Plaque de protection PVC (toute hauteur), ép. 2 mm réf. Acrovyn ou Décochoc_x000a_   Plaque de protection acier ép. 1 mm ou aluminium ép. 1,5 mm (largeur 300 mm - possibilité de 2 plaques par face - pose verticale ou horizontale)"/>
            <x14:filter val="Bloc-porte Largement Vitré acoustique 32 (-1 ; -1) dB non feu de marque JELD-WEN réf. AC 32 LV ET, conforme à la norme NF 23-311._x000a_Certifié PEFC, C.O.V. : A+_x000a_Feu : non_x000a_Acoustique : 32 (-1 ; -1) dB. Ra = 31 dB_x000a_Huisserie PERF+ résineux prépeinte avec joint d'étanchéité 3 côtés, section selon épaisseur cloison._x000a_Vantail encadrement largeur 120 mm avec vitrage, parclose bois dur affleurante, cadre résineux, âme acoustique, 4 paumelles 130 renforcée avec cache paumelle gris, feuillure centrale de battement avec joint acoustique, serrure de sûreté 1 pt (axe à 50), 2 verrous encastrés sur le semi-fixe, joint double lèvres en partie basse, joint double lèvres en partie basse, panneaux de fibre prépeints._x000a_Dimensions : 2040 x 930 mm, épaisseur 40 mm._x000a_Finitions : Panneaux de fibre prépeints / Stratifié / Essences fines au choix de l'architecte._x000a__x000a_Validation dimensionnelle :_x000a_Hauteur : 1840 mm à 2240 mm_x000a_Largeur : 2 vantaux égaux : 630+630 mm à 830+830 mm_x000a_         2 vantaux inégaux : Semi-fixe 530 à 630 mm - Vantail : 730 à 1030 mm_x000a__x000a_Options :_x000a_   huisserie bois dur à peindre_x000a_   traverses intermédiaire centrée ou désaxée_x000a_   charnières invisibles_x000a_   serrure 3 ou 5 points axe à 50_x000a_   serrure d'urgence D45 axe à 50_x000a_   Bas du vantail : plinthe automatique référencée de marque JELD-WEN réf. (30 dB Ra)_x000a_   plaque de protection PVC (toute hauteur), ép. 2 mm réf. Acrovyn ou Décochoc_x000a_   plaque de protection acier ép. 1 mm ou aluminium ép. 1,5 mm (largeur 300 mm - possibilité de 2 plaques par face - pose verticale ou horizontale)"/>
            <x14:filter val="Bloc-porte Largement Vitré acoustique 32(-1 ; -1) dB non feu de marque JELD-WEN réf. AC 32 LV ET, conforme à la norme NF 23-311._x000a_Certifié PEFC, C.O.V. : A+_x000a_Feu : non_x000a_Acoustique : 32 (-1 ; -1) dB. Ra = 31 dB_x000a_Huisserie PERF+ résineux prépeinte avec joint d'étanchéité 3 côtés, section selon épaisseur cloison._x000a_Vantail encadrement largeur 120 mm avec vitrage, parclose bois dur affleurante, cadre résineux, âme acoustique, 4 paumelles 130 renforcée avec cache paumelle gris, feuillure centrale de battement avec joint acoustique, serrure de sûreté 1 pt (axe à 50), 2 verrous encastrés sur le semi-fixe, joint double lèvres en partie basse, joint double lèvres en partie basse, panneaux de fibre prépeints._x000a_Dimensions : 2040 x 930 mm, épaisseur 40 mm._x000a_Finitions : Panneaux de fibre prépeints / Stratifié / Essences fines au choix de l'architecte._x000a__x000a_Validation dimensionnelle :_x000a_Hauteur : 1840 mm à 2240 mm_x000a_Largeur : 2 vantaux égaux : 630+630 mm à 830+830 mm_x000a_         2 vantaux inégaux : Semi-fixe 530 à 630 mm - Vantail : 730 à 1030 mm_x000a__x000a_Options :_x000a_   huisserie bois dur à peindre_x000a_   traverses intermédiaire centrée ou désaxée_x000a_   charnières invisibles_x000a_   serrure 3 ou 5 points axe à 50_x000a_   serrure d'urgence D45 axe à 50_x000a_   Bas du vantail : plinthe automatique référencée de marque JELD-WEN réf. (30 dB Ra)_x000a_   plaque de protection PVC (toute hauteur), ép. 2 mm réf. Acrovyn ou Décochoc_x000a_   plaque de protection acier ép. 1 mm ou aluminium ép. 1,5 mm (largeur 300 mm - possibilité de 2 plaques par face - pose verticale ou horizontale)"/>
            <x14:filter val="Bloc-porte Largement Vitré acoustique 32(-1 ; -1) dB non feu de marque JELD-WEN réf. AC 32 LV ET, conforme à la norme NF 23-311._x000a_Certifié PEFC, C.O.V. : A+_x000a_Feu : non_x000a_Acoustique : 32 (-1 ; -1) dB. Ra = 31 dB_x000a_Huisserie PERF+ résineux prépeinte avec joint d'étanchéité 3 côtés, section selon épaisseur cloison._x000a_Vantail encadrement largeur 120 mm avec vitrage, parclose bois dur affleurante, cadre résineux, âme acoustique, 4 paumelles 130 renforcée avec cache paumelle gris, feuillure centrale de battement avec joint acoustique, serrure de sûreté 1 pt (axe à 50), 2 verrous encastrés sur le semi-fixe, joint double lèvres en partie basse, joint double lèvres en partie basse, panneaux de fibre prépeints._x000a_Dimensions : 2040 x 930 mm, épaisseur 40 mm._x000a_Finitions : Panneaux de fibre prépeints / Stratifié / Essences fines au choix de l'architecte._x000a__x000a_Validation dimensionnelle :_x000a_Hauteur : 1840 mm à 2240 mm_x000a_Largeur : 2 vantaux égaux : 630+630 mm à 830+830 mm_x000a_         2 vantaux inégaux : Semi-fixe 530 à 630 mm - Vantail : 730 à 1030 mm_x000a__x000a_Options :_x000a_   huisserie bois dur TECH+ à peindre_x000a_   traverses intermédiaire centrée ou désaxée_x000a_   charnières invisibles_x000a_   serrure 3 ou 5 points axe à 50_x000a_   serrure d'urgence D45 axe à 50_x000a_   Bas du vantail : plinthe automatique référencée de marque JELD-WEN réf. (30 dB Ra)_x000a_   plaque de protection PVC (toute hauteur), ép. 2 mm réf. Acrovyn ou Décochoc_x000a_   plaque de protection acier ép. 1 mm ou aluminium ép. 1,5 mm (largeur 300 mm - possibilité de 2 plaques par face - pose verticale ou horizontale)"/>
            <x14:filter val="Bloc-porte Largement Vitré acoustique 35 (0 ; -2) dB, feu EI30 de marque JELD-WEN réf. AC 30 35 LV ET._x000a_Certifié PEFC, C.O.V. : A+_x000a_Feu : EI30_x000a_Acoustique : 35 (0 ; -2) dB. Ra = 35 dB_x000a_Huisserie PERF+ résineux prépeinte avec joint d'étanchéité 3 côtés, section selon épaisseur cloison._x000a_Vantail cadre périphérique 120 mm avec vitrage, parclose bois dur affleurante : cadre résineux, 4 paumelles 130 renforcée avec cache paumelle gris, feuillure de battement avec joint intumescent et joint acoustique, serrure de sûreté 1 pt (axe à 50), verrou haut encastré et verrou bas en applique sur le semi-fixe, joint double lèvres en partie basse, panneaux de fibre prépeints._x000a_Dimensions : 2040 x 930+530 mm, épaisseur 56 mm._x000a_Finitions : Panneaux de fibre prépeints / Stratifié / Stratifié avec insert / Essences fines / Rainures 2 faces (Groove) au choix de l'architecte._x000a__x000a_Validation dimensionnelle :_x000a_Hauteur : 1840 mm à 2240 mm_x000a_Largeur : 2 vantaux égaux : 630+630 mm à 830+830 mm_x000a_         2 vantaux inégaux : Semi-fixe 530 à 630 mm - Vantail : 630 à 1030 mm_x000a__x000a_Options :_x000a_   huisserie bois dur TECH+ à peindre_x000a_   traverses intermédiaire centrée ou désaxée_x000a_   charnières invisibles_x000a_   serrure 3 ou 5 points axe à 50_x000a_   serrure d'urgence D45 axe à 50_x000a_   Bas du vantail : plinthe automatique référencée de marque JELD-WEN réf. (34 dB Ra)_x000a_   plaque de protection PVC (toute hauteur), ép. 2 mm réf. Acrovyn ou Décochoc_x000a_   plaque de protection acier ép. 1 mm ou aluminium ép. 1,5 mm (largeur 300 mm - possibilité de 2 plaques par face - pose verticale ou horizontale)"/>
            <x14:filter val="Bloc-porte Largement Vitré acoustique 35 (-1 ; -3) dB, feu E30/EW30 de marque JELD-WEN réf. AC 30 34 LV ET._x000a_Certifié PEFC, C.O.V. : A+_x000a_Feu : E30/EW30_x000a_Acoustique : 35 (-1 ; -3) dB. Ra = 34 dB_x000a_Huisserie PERF+ résineux prépeinte avec joint d'étanchéité 3 côtés, section selon épaisseur cloison._x000a_Vantail cadre périphérique 120 mm avec vitrage, parclose bois dur affleurante : cadre résineux, 4 paumelles 130 renforcée avec cache paumelle gris, feuillure de battement avec joint intumescent et joint acoustique, serrure de sûreté 1 pt (axe à 50), verrou haut encastré et verrou bas en applique sur le semi-fixe, joint double lèvres en partie basse, panneaux de fibre prépeints._x000a_Dimensions : 2040 x 930+530 mm, épaisseur 56 mm._x000a_Finitions : Panneaux de fibre prépeints / Stratifié / Stratifié avec insert / Essences fines / Rainures 2 faces (Groove) au choix de l'architecte._x000a__x000a_Validation dimensionnelle :_x000a_Hauteur : 1840 mm à 2240 mm_x000a_Largeur : 2 vantaux égaux : 630+630 mm à 830+830 mm_x000a_         2 vantaux inégaux : Semi-fixe 530 à 630 mm - Vantail : 730 à 1030 mm_x000a__x000a_Options :_x000a_   huisserie bois dur TECH+ à peindre_x000a_   traverses intermédiaire centrée ou désaxée_x000a_   charnières invisibles_x000a_   serrure 3 ou 5 points axe à 50_x000a_   serrure d'urgence D45 axe à 50_x000a_   Bas du vantail : plinthe automatique référencée de marque JELD-WEN réf. (33 dB Ra)_x000a_   plaque de protection PVC (toute hauteur), ép. 2 mm réf. Acrovyn ou Décochoc_x000a_   plaque de protection acier ép. 1 mm ou aluminium ép. 1,5 mm (largeur 300 mm - possibilité de 2 plaques par face - pose verticale ou horizontale)"/>
            <x14:filter val="Bloc-porte Largement Vitré acoustique 36 (0 ; -1) dB, feu EI60 de marque JELD-WEN réf. AC 30 37 LV ET._x000a_Certifié PEFC, C.O.V. : A+_x000a_Feu : EI60_x000a_Acoustique : 36 (0 ; -1) dB. Ra = 36 dB_x000a_Huisserie PERF+ résineux prépeinte avec joint d'étanchéité 3 côtés, section selon épaisseur cloison._x000a_Vantail cadre périphérique 120 mm avec vitrage, parclose bois dur affleurante : cadre résineux, 4 paumelles 130 renforcée avec cache paumelle gris, feuillure de battement avec joint intumescent et joint acoustique, serrure de sûreté 1 pt (axe à 50), verrou haut encastré et verrou bas en applique sur le semi-fixe, joint double lèvres en partie basse, panneaux de fibre prépeints._x000a_Dimensions : 2040 x 930+530 mm, épaisseur 56 mm._x000a_Finitions : Panneaux de fibre prépeints / Stratifié / Stratifié avec insert / Essences fines / Rainures 2 faces (Groove) au choix de l'architecte._x000a__x000a_Validation dimensionnelle :_x000a_Hauteur : 1840 mm à 2240 mm_x000a_Largeur : 2 vantaux égaux : 630+630 mm à 830+830 mm_x000a_         2 vantaux inégaux : Semi-fixe 530 à 630 mm - Vantail : 630 à 1030 mm_x000a__x000a_Options :_x000a_   huisserie bois dur TECH+ à peindre_x000a_   charnières invisibles_x000a_   serrure 3 ou 5 points axe à 50_x000a_   serrure d'urgence D45 axe à 50_x000a_   Bas du vantail : plinthe automatique référencée de marque JELD-WEN réf. (35 dB Ra)_x000a_   plaque de protection PVC (toute hauteur), ép. 2 mm réf. Acrovyn ou Décochoc_x000a_   plaque de protection acier ép. 1 mm ou aluminium ép. 1,5 mm (largeur 300 mm - possibilité de 2 plaques par face - pose verticale ou horizontale)"/>
            <x14:filter val="Bloc-porte Largement vitré âme pleine de marque JELD-WEN réf. LV 2V, conforme à la norme NF 23-311._x000a_Certifié PEFC, bilan C.O.V. : A+_x000a_Huisserie Perf+ résineux prépeinte, section selon épaisseur cloison._x000a_Vantail cadre périphérique 120 mm avec vitrage, parclose bois dur affleurante : cadre résineux, âme agglomérée, 4 paumelles 130 renforcée avec cache paumelle gris,  feuillure centrale de battement, serrure de sûreté 1 pt (axe à 50), , 2 verrous encastrés sur le semi-fixe, panneaux de fibre prépeints._x000a_Dimensions : 2040 x 930+530 mm, épaisseur 40 mm.._x000a_Finitions : Panneaux de fibre prépeints / Stratifié / Essences fines au choix de l'architecte._x000a__x000a_Validation dimensionnelle :_x000a_Hauteur : 530 mm à 2300 mm_x000a_Largeur : 2 vantaux égaux : 530+530 mm à 1070+1070 mm_x000a_         2 vantaux inégaux : Semi-fixe 530 à 1069 mm - Vantail : 531 à 1070 mm_x000a__x000a_Options :_x000a_   huisserie bois dur à peindre_x000a_   traverses intermédiaire centrée ou désaxée_x000a_   charnières invisibles_x000a_   serrure 3 ou 5 points axe à 50_x000a_   serrure d'urgence D45 axe à 50_x000a_   plaque de protection PVC (toute hauteur), ép. 2 mm réf. Acrovyn ou Décochoc_x000a_   plaque de protection acier ép. 1 mm ou aluminium ép. 1,5 mm (largeur 300 mm - possibilité de 2 plaques par face - pose verticale ou horizontale)"/>
            <x14:filter val="Bloc-porte Largement Vitré âme pleine de marque JELD-WEN réf. LV 2V, conforme à la norme NF 23-311._x000a_Certifié PEFC, C.O.V. : A+_x000a_Huisserie PERF+ résineux prépeinte, section selon épaisseur cloison._x000a_Vantail cadre périphérique 120 mm avec vitrage, parclose bois dur affleurante : cadre résineux, âme agglomérée, 4 paumelles 130 renforcée avec cache paumelle gris,  feuillure centrale de battement, serrure de sûreté 1 pt (axe à 50), , 2 verrous encastrés sur le semi-fixe, panneaux de fibre prépeints._x000a_Dimensions : 2040 x 930+530 mm, épaisseur 40 mm.._x000a_Finitions : Panneaux de fibre prépeints / Stratifié / Essences fines au choix de l'architecte._x000a__x000a_Validation dimensionnelle :_x000a_Hauteur : 530 mm à 2300 mm_x000a_Largeur : 2 vantaux égaux : 530+530 mm à 1070+1070 mm_x000a_         2 vantaux inégaux : Semi-fixe 530 à 1069 mm - Vantail : 531 à 1070 mm_x000a__x000a_Options :_x000a_   huisserie bois dur à peindre_x000a_   traverses intermédiaire centrée ou désaxée_x000a_   charnières invisibles_x000a_   serrure 3 ou 5 points axe à 50_x000a_   serrure d'urgence D45 axe à 50_x000a_   plaque de protection PVC (toute hauteur), ép. 2 mm réf. Acrovyn ou Décochoc_x000a_   plaque de protection acier ép. 1 mm ou aluminium ép. 1,5 mm (largeur 300 mm - possibilité de 2 plaques par face - pose verticale ou horizontale)"/>
            <x14:filter val="Bloc-porte Largement Vitré feu E30/EW30/EI30 avec verrouillage de marque JELD-WEN réf. CI 30 LV ET_x000a_Certifié PEFC, C.O.V. : A+_x000a_Feu : E30/EW30/EI30_x000a_Huisserie PERF+ résineux prépeinte, section selon épaisseur cloison._x000a_Vantail cadre périphérique 120 mm avec vitrage, parclose bois dur affleurante : cadre résineux, 4 paumelles 130 renforcée avec cache paumelle gris,  feuillure centrale de battement avec joint intumescent, serrure de sûreté 1 pt (axe à 50), 2 verrous encastrés sur le semi-fixe, panneaux de fibre prépeints._x000a_Dimensions : 2040 x 930+530 mm, épaisseur 40 mm.._x000a_Finitions : Panneaux de fibre prépeints / Stratifié / Essences fines au choix de l'architecte._x000a__x000a_Validation dimensionnelle :_x000a_Hauteur : 530 mm à 2300 mm_x000a_Largeur : 2 vantaux égaux : 530+530 mm à 1070+1070 mm_x000a_         2 vantaux inégaux : Semi-fixe 530 à 1069 mm - Vantail : 531 à 1070 mm_x000a__x000a_Options :_x000a_   huisserie bois dur TECH+ à peindre_x000a_   traverses intermédiaire centrée ou désaxée_x000a_   charnières invisibles_x000a_   serrure 3 ou 5 points axe à 50_x000a_   serrure d'urgence D45 axe à 50_x000a_   plaque de protection PVC (toute hauteur), ép. 2 mm réf. Acrovyn ou Décochoc_x000a_   plaque de protection acier ép. 1 mm ou aluminium ép. 1,5 mm (largeur 300 mm - possibilité de 2 plaques par face - pose verticale ou horizontale)"/>
            <x14:filter val="Bloc-porte Largement Vitré feu EI60 avec verrouillage de marque JELD-WEN réf. CI 60 LV ET_x000a_Certifié PEFC, C.O.V. : A+_x000a_Feu : EI60_x000a_Huisserie PERF+ résineux prépeinte, section selon épaisseur cloison._x000a_Vantail cadre périphérique 120 mm avec vitrage, parclose bois dur affleurante : cadre résineux, âme agglomérée, 4 paumelles 130 renforcée avec cache paumelle gris,  feuillure centrale de battement avec joint intumescent, serrure de sûreté 1 pt (axe à 50), , 2 verrous encastrés sur le semi-fixe, panneaux de fibre prépeints._x000a_Dimensions : 2040 x 930+530 mm, épaisseur 40 mm.._x000a_Finitions : Panneaux de fibre prépeints / Stratifié / Essences fines au choix de l'architecte._x000a__x000a_Validation dimensionnelle :_x000a_Hauteur : 530 mm à 2300 mm_x000a_Largeur : 2 vantaux égaux : 530+530 mm à 1070+1070 mm_x000a_         2 vantaux inégaux : Semi-fixe 530 à 1069 mm - Vantail : 531 à 1070 mm_x000a__x000a_Options :_x000a_   huisserie bois dur TECH+ à peindre_x000a_   charnières invisibles_x000a_   serrure 3 ou 5 points axe à 50_x000a_   serrure d'urgence D45 axe à 50_x000a_   plaque de protection PVC (toute hauteur), ép. 2 mm réf. Acrovyn ou Décochoc_x000a_   plaque de protection acier ép. 1 mm ou aluminium ép. 1,5 mm (largeur 300 mm - possibilité de 2 plaques par face - pose verticale ou horizontale)"/>
            <x14:filter val="Bloc-porte plan 1 vantail âme alvéolaire prépeint de marque JELD-WEN réf. PLANE ALV 1V_x000a_Certifié PEFC, C.O.V. : A+_x000a_Huisserie PERF+ résineux prépeinte avec joint d'étanchéité 3 côtés, section selon épaisseur cloison._x000a_Vantail à chant droit ou à recouvrement, cadre résineux, 3 paumelles 110 (chant droit) / 3 fiches (recouvrement), serrure PDDT (axe à 50), panneaux de fibre prépeints._x000a_Dimensions : 2040 x 830 mm, épaisseur 40 mm (conformité Accessibilité)_x000a__x000a_Validation dimensionnelle :_x000a_Hauteur : 1965 à 2700 mm_x000a_Largeur : 330 mm à 1230 mm_x000a__x000a_Options :_x000a_   Solution pose fin de chantier Huisserie EVO+ avec joint d'étanchéité 3 côtés_x000a_   serrure à condamnation BCC, sans condamnation BCS axe à 50_x000a_   serrure magnétique PDDT, BCC, BCS (axe à 50)_x000a_   Oculus modèles Lumière, Toscane, 1 bulle - vitrage clair ou dépoli_x000a_   Porte coulissante largeurs de 730 à 930 mm, chant droit, rainure de guidage bas du vantail, poignée cuvette seule, poignée cuvette avec serrure PDDT ou BCC, trou de doigt"/>
            <x14:filter val="Bloc-porte plan 1 vantail âme isolante laqué de marque JELD-WEN réf. TT S_x000a_Certifié PEFC, C.O.V. : A+_x000a_Stabilité garantie en ambiances différentielles : Climat B classe 2_x000a_Coefficient thermique : Ud = 1,1 (huisserie bois)_x000a_Huisserie EVO+ 50/72 en MDF hydro avec joint d'étanchéité 3 côtés pour cloison sèche finie d'épaisseur 50 à 72 mm (pose fin de chantier)._x000a_Vantail à recouvrement, cadre résineux, 3 fiches bichromatées, serrure 3 pts automatique (axe à 50), panneaux de fibre plan finition laquée blanc RAL 9010._x000a_Dimensions : 2040 x 830 mm, épaisseur 40 mm (conformité Accessibilité)_x000a__x000a_Validation dimensionnelle :_x000a_Hauteur : 2040 mm_x000a_Largeur : 730 mm à 830 mm_x000a__x000a_Options :_x000a_   Huisserie Evo+ pour cloison finie d'épaisseur supérieure : EVO+ 72/88 mm, EVO+ 93 à 108 mm, EVO+ 115 à 131 mm_x000a_   serrure 3 pts à relevage de béquille (axe à 50)"/>
            <x14:filter val="Bloc-porte plan 1 vantail âme isolante prépeint de marque JELD-WEN réf. TT S, Certifié PEFC, C.O.V. : A+_x000a_Stabilité garantie en ambiances différentielles : Climat B classe 2_x000a_Coefficient thermique : Ud = 1,1 (huisserie bois)_x000a_Huisserie PERF+ résineux prépeinte avec joint d'étanchéité 3 côtés, section selon épaisseur cloison._x000a_Vantail à chant droit ou à recouvrement, cadre résineux, 3 paumelles 110 (chant droit) / 3 fiches (recouvrement), serrure 3 pts à relevage de béquille (axe à 50), panneaux de fibre prépeints._x000a_Dimensions : 2040 x 830 mm, épaisseur 40 mm (conformité Accessibilité)_x000a__x000a_Validation dimensionnelle :_x000a_Hauteur : 1965 à 2040 mm_x000a_Largeur : 730 mm à 930 mm_x000a__x000a_Options :_x000a_   Solution pose fin de chantier Huisserie EVO+ avec joint d'étanchéité 3 côtés_x000a_   Serrure 3 points automatique axe à 50 (porte à recouvrement)"/>
            <x14:filter val="Bloc-porte plan 1 vantail âme pleine prépeint de marque JELD-WEN réf. PLANE AP 1V_x000a_Certifié PEFC, C.O.V. : A+_x000a_Huisserie PERF+ résineux prépeinte avec joint d'étanchéité 3 côtés, section selon épaisseur cloison._x000a_Vantail à chant droit ou à recouvrement, cadre résineux, 3 paumelles 110 (chant droit) / 3 fiches (recouvrement), serrure PDDT (axe à 50), panneaux de fibre prépeints._x000a_Dimensions : 2040 x 830 mm, épaisseur 40 mm (conformité Accessibilité)_x000a__x000a_Validation dimensionnelle :_x000a_Hauteur : 330 à 2700 mm_x000a_Largeur : 330 mm à 1230 mm_x000a__x000a_Options :_x000a_   Solution pose fin de chantier Huisserie EVO+ avec joint d'étanchéité 3 côtés_x000a_   serrure à condamnation BCC, sans condamnation BCS axe à 50_x000a_   serrure magnétique PDDT, BCC, BCS (axe à 50)_x000a_   Oculus modèles Lumière, Toscane, Grand Jour, 6 carreaux, 1 bulle - vitrage clair ou dépoli_x000a_   Porte coulissante largeurs de 730 à 930 mm, chant droit, rainure de guidage bas du vantail, poignée cuvette seule, poignée cuvette avec serrure PDDT ou BCC, trou de doigt"/>
            <x14:filter val="Bloc-porte plan âme isolante renforcée Climat C de marque JELD-WEN réf. TTS 3C, Certifié PEFC, C.O.V. : A+_x000a_Stabilité garantie en ambiances différentielles : Climat C classe 3_x000a_Coefficient thermique : Ud = 1,2 (huisserie bois)_x000a_Huisserie PERF+ résineux prépeinte avec joint d'étanchéité 3 côtés, section selon épaisseur cloison._x000a_Vantail cadre résineux, âme isolante blindée 2 tôles, 3 paumelles 110 (chant droit) / 3 fiches (recouvrement), serrure 3 pts à relevage de béquille (axe à 50), panneaux de fibre prépeints._x000a_Dimensions : 2040 x 830 mm, épaisseur 40 mm (conformité Accessibilité)_x000a__x000a_Validation dimensionnelle :_x000a_Hauteur : 1965 à 2040 mm_x000a_Largeur : 730 mm à 930 mm_x000a__x000a_Options :_x000a_   Solution pose fin de chantier Huisserie EVO+ avec joint d'étanchéité 3 côtés_x000a_   Serrure 3 points automatique axe à 50 (porte à recouvrement)"/>
            <x14:filter val="Bloc-porte plane 1 vantail âme alvéolaire laqué de marque JELD-WEN réf. PLANE LAQ ALV 1V_x000a_Certifié PEFC, C.O.V. : A+_x000a_Huisserie EVO+ 50/72 en MDF hydro avec joint d'étanchéité 3 côtés pour cloison sèche finie d'épaisseur 50 à 72 mm (pose fin de chantier)_x000a_Vantail à recouvrement, cadre résineux, 3 fiches bichromatées, serrure PDDT (axe à 50) têtière blanche, panneaux de fibre laqué blanc RAL 9010._x000a_Dimensions : 2040 x 830 mm, épaisseur 40 mm (conformité Accessibilité)_x000a__x000a_Validation dimensionnelle :_x000a_Hauteur : 2040 mm_x000a_Largeur : 730 mm à 930 mm_x000a__x000a_Options :_x000a_   Huisserie EVO+ pour cloison finie d'épaisseur supérieure : EVO+ 72/88 mm, EVO+ 93 à 108 mm, EVO+ 115 à 131 mm_x000a_   serrure à condamnation BCC, sans condamnation BCS axe à 40_x000a_   serrure magnétique PDDT, BCC, BCS (axe à 50)_x000a_   Oculus modèles Lumière, Toscane, Grand Jour, 6 carreaux - vitrage clair ou dépoli_x000a_   Porte coulissante largeurs 830 et 930 mm, chant droit, rainure de guidage bas du vantail, poignée cuvette seule, poignée cuvette avec serrure PDDT ou BCC, trou de doigt"/>
            <x14:filter val="Bloc-porte postformé 1 vantail âme alvéolaire laqué de marque JELD-WEN réf. POSTFORM LAQ ALV 1V_x000a_Certifié PEFC, C.O.V. : A+_x000a_Huisserie EVO+ 50/72 en MDF hydro avec joint d'étanchéité 3 côtés pour cloison sèche finie d'épaisseur 50 à 72 mm (pose fin de chantier)_x000a_Vantail à recouvrement, cadre résineux, 3 fiches bichromatées, serrure PDDT (axe à 50) têtière blanche, panneaux de fibre postformé laqué blanc RAL 9010._x000a_Dimensions : 2040 x 830 mm, épaisseur 40 mm (conformité Accessibilité)_x000a_Modèles : HORIZON, SEVIAC au choix de l'architecte_x000a__x000a_Validation dimensionnelle :_x000a_Hauteur : 2040 mm_x000a_Largeur : 730 mm à 930 mm_x000a__x000a_Options :_x000a_   Huisserie EVO+ pour cloison finie d'épaisseur supérieure : EVO+ 72/88 mm, EVO+ 93 à 108 mm, EVO+ 115 à 131 mm_x000a_   serrure à condamnation BCC, sans condamnation BCS axe à 40_x000a_   serrure magnétique PDDT, BCC, BCS (axe à 50)_x000a_   Oculus modèles Séviac Grand Jour, Séviac 6 carreaux, Horizon Lumière - vitrage clair ou dépoli_x000a_   Porte coulissante largeurs 830 et 930 mm, chant droit, rainure de guidage bas du vantail, poignée cuvette seule, poignée cuvette avec serrure PDDT ou BCC, trou de doigt"/>
            <x14:filter val="Bloc-porte postformé 1 vantail âme alvéolaire prépeint de marque JELD-WEN réf. POSTFORM ALV 1V_x000a_Certifié PEFC, C.O.V. : A+_x000a_Huisserie PERF+ résineux prépeinte avec joint d'étanchéité 3 côtés, section selon épaisseur cloison._x000a_Vantail à chant droit ou à recouvrement, cadre résineux, 2040 x 830 mm, 3 paumelles 110 (chant droit) / 3 fiches (recouvrement), serrure PDDT (axe à 50), panneaux postformés prépeints._x000a_Dimensions : 2040 x 830 mm, épaisseur 40 mm (conformité Accessibilité)_x000a_Modèles : HORIZON, SEVIAC, CUBISME, CASCADE, LUPIAC, PLAISANCE, COUNTRY au choix de l'architecte._x000a__x000a_Validation dimensionnelle :_x000a_Hauteur : 1965 à 2040 mm - Horizon et Séviac : jusqu'à 2115 mm_x000a_Largeur : 630 mm à 930 mm_x000a__x000a_Options :_x000a_   Solution pose fin de chantier Huisserie EVO+ avec joint d'étanchéité 3 côtés_x000a_   serrure à condamnation BCC, sans condamnation BCS axe à 50_x000a_   serrure magnétique PDDT, BCC, BCS (axe à 50)_x000a_   Oculus modèles Séviac : Toscane - Horizon : 2 bulles, Lumière - Cascade : 2 bulles - Cubisme : 5 dés - vitrage clair ou dépoli_x000a_   Porte coulissante largeurs de 730 à 930 mm, chant droit, rainure de guidage bas du vantail, poignée cuvette seule, poignée cuvette avec serrure PDDT ou BCC, trou de doigt"/>
            <x14:filter val="Bloc-porte postformé 1 vantail âme isolante prépeint de marque JELD-WEN réf. TT S Déco_x000a_Certifié PEFC, C.O.V. : A+_x000a_Stabilité garantie en ambiances différentielles : Climat B classe 2_x000a_Coefficient thermique : Ud = 1,1 (huisserie bois)_x000a_Huisserie PERF+ résineux prépeinte avec joint d'étanchéité 3 côtés, section selon épaisseur cloison. _x000a_Vantail à chant droit ou à recouvrement, cadre résineux, 3 paumelles 110 (chant droit) / 3 fiches (recouvrement), serrure 3 pts à relevage de béquille (axe à 50), panneaux postformés prépeints._x000a_Dimensions : 2040 x 830 mm, épaisseur 40 mm (conformité Accessibilité)_x000a_Modèles : HORIZON, SEVIAC, CUBISME, CASCADE, LUPIAC, PLAISANCE, COUNTRY au choix de l'architecte_x000a__x000a_Validation dimensionnelle :_x000a_Hauteur : 1965 à 2040 mm_x000a_Largeur : 730 mm à 930 mm_x000a__x000a_Options :_x000a_   Solution pose fin de chantier Huisserie EVO+ avec joint d'étanchéité 3 côtés_x000a_   Serrure 3 points automatique axe à 50 (porte à recouvrement)"/>
            <x14:filter val="Bloc-porte postformé 1 vantail âme pleine prépeint de marque JELD-WEN réf. POSTFORM AP 1V_x000a_Certifié PEFC, C.O.V. : A+_x000a_Huisserie PERF+ résineux prépeinte avec joint d'étanchéité 3 côtés, section selon épaisseur cloison._x000a_Vantail à chant droit ou à recouvrement, cadre résineux, 3 paumelles 110 (chant droit) / 3 fiches (recouvrement), serrure PDDT (axe à 50), panneaux postformés prépeints._x000a_Dimensions : 2040 x 830 mm, épaisseur 40 mm (conformité Accessibilité)_x000a_Modèles : HORIZON, SEVIAC, CUBISME, CASCADE, LUPIAC, PLAISANCE, COUNTRY au choix de l'architecte_x000a__x000a_Validation dimensionnelle :_x000a_Hauteur : 1965 à 2040 mm - Horizon et Séviac : jusqu'à 2115 mm_x000a_Largeur : 630 mm à 930 mm_x000a__x000a_Options :_x000a_   Solution pose fin de chantier Huisserie EVO+ avec joint d'étanchéité 3 côtés_x000a_   serrure à condamnation BCC, sans condamnation BCS axe à 50_x000a_   serrure magnétique PDDT, BCC, BCS (axe à 50)_x000a_   Oculus modèles Séviac : 6 carreaux, Grand Jour, Toscane - Horizon : 2 bulles, Lumière - Cascade : 2 bulles - Cubisme : 5 dés - vitrage clair ou dépoli_x000a_   Porte coulissante largeurs de 730 à 930 mm, chant droit, rainure de guidage bas du vantail, poignée cuvette seule, poignée cuvette avec serrure PDDT ou BCC, trou de doigt"/>
            <x14:filter val="Bloc-porte postformé modèle Horizon âme isolante renforcée Climat C de marque JELD-WEN réf. TTS 3C_x000a_Certifié PEFC, C.O.V. : A+_x000a_Stabilité garantie en ambiances différentielles : Climat C classe 3_x000a_Coefficient thermique : Ud = 1,2 (huisserie bois)_x000a_Huisserie PERF+ résineux prépeinte avec joint d'étanchéité 3 côtés, section selon épaisseur cloison._x000a_Vantail cadre résineux, âme isolante blindée 2 tôles, 3 paumelles 110 (chant droit) / 3 fiches (recouvrement), serrure 3 pts à relevage de béquille (axe à 50), panneaux postformés Horizon prépeints._x000a_Dimensions : 2040 x 830 mm, épaisseur 40 mm (conformité Accessibilité)_x000a__x000a_Validation dimensionnelle :_x000a_Hauteur : 1965 à 2040 mm_x000a_Largeur : 730 mm à 930 mm_x000a__x000a_Options :_x000a_   Solution pose fin de chantier Huisserie EVO+ avec joint d'étanchéité 3 côtés_x000a_   Serrure 3 points automatique axe à 50 (porte à recouvrement)"/>
            <x14:filter val="Bloc-porte rainuré Groove 1 vantail âme alvéolaire prépeint de marque JELD-WEN réf. GROOVE ALV 1V_x000a_Certifié PEFC, C.O.V. : A+_x000a_Huisserie PERF+ résineux prépeinte avec joint d'étanchéité 3 côtés, section selon épaisseur cloison._x000a_Vantail à chant droit ou à recouvrement, cadre résineux, 3 paumelles 110 (chant droit) / 3 fiches (recouvrement), serrure PDDT (axe à 50), panneaux de fibre prépeints, rainures brutes._x000a_Dimensions : 2040 x 830 mm, épaisseur 40 mm (conformité Accessibilité)_x000a_Modèles : INFINI, PETILLE, ONDE, DIAGRAM, LINEA, PIXEL, DOMINO, NEWTON, CHAPA, EPUR, EQUILIBRE, CARLA, ERICA, JULIE, PLENITUDE, SCALA, AXIO, BERLINO, PRISMA, ZANA, COSMO, BOREAL au choix de l'architecte_x000a__x000a_Dimensions :_x000a_Hauteur : 1965 à 2140 mm_x000a_Largeur : 630 mm à 930 mm_x000a__x000a_Options :_x000a_   Solution pose fin de chantier Huisserie EVO+ avec joint d'étanchéité 3 côtés_x000a_   serrure à condamnation BCC, sans condamnation BCS axe à 50_x000a_   serrure magnétique PDDT, BCC, BCS (axe à 50)_x000a_   Oculus modèle Epur 2 bulles, Scala 2 bulles, Prisma 2 bulles, Infini 2 bulles, Boréal 2 bulles, Pétille 2 bulles, Newton 1 dé_x000a_   Porte coulissante largeurs de 730 à 930 mm, chant droit, rainure de guidage bas du vantail, poignée cuvette seule, poignée cuvette avec serrure PDDT ou BCC, trou de doigt"/>
            <x14:filter val="Bloc-porte rainuré Groove 1 vantail âme isolante prépeint de marque JELD-WEN réf. TT S_x000a_Certifié PEFC, C.O.V. : A+_x000a_Stabilité garantie en ambiances différentielles : Climat B classe 2_x000a_Coefficient thermique : Ud = 1,1 (huisserie bois)_x000a_Huisserie PERF+ résineux prépeinte avec joint d'étanchéité 3 côtés, section selon épaisseur cloison. _x000a_Vantail à chant droit ou à recouvrement, cadre résineux, 3 paumelles 110 (chant droit) / 3 fiches (recouvrement), serrure 3 pts à relevage de béquille (axe à 50), panneaux de fibre prépeints, rainures brutes._x000a_Dimensions : 2040 x 830 mm, épaisseur 40 mm (conformité Accessibilité)_x000a_Modèles : INFINI, PETILLE, ONDE, DIAGRAM, LINEA, PIXEL, DOMINO, NEWTON, CHAPA, EPUR, EQUILIBRE, CARLA, ERICA, JULIE, PLENITUDE, SCALA, AXIO, BERLINO, PRISMA, ZANA, COSMO, BOREAL au choix de l'architecte._x000a__x000a_Validation dimensionnelle :_x000a_Hauteur : 1965 à 2040 mm_x000a_Largeur : 730 mm à 930 mm_x000a__x000a_Options :_x000a_   Solution pose fin de chantier Huisserie EVO+ avec joint d'étanchéité 3 côtés_x000a_   Serrure 3 points automatique axe à 50 (porte à recouvrement)"/>
            <x14:filter val="Bloc-porte rainuré Groove 1 vantail âme pleine prépeint de marque JELD-WEN réf. GROOVE AP 1V_x000a_Certifié PEFC, C.O.V. : A+_x000a_Huisserie PERF+ résineux prépeinte avec joint d'étanchéité 3 côtés, section selon épaisseur cloison._x000a_Vantail à chant droit ou à recouvrement, cadre résineux, 3 paumelles 110 (chant droit) / 3 fiches (recouvrement), serrure PDDT (axe à 50), panneaux de fibre prépeints, rainures brutes._x000a_Dimensions : 2040 x 830 mm, épaisseur 40 mm (conformité Accessibilité)_x000a_Modèles : INFINI, PETILLE, ONDE, DIAGRAM, LINEA, PIXEL, DOMINO, NEWTON, CHAPA, EPUR, EQUILIBRE, CARLA, ERICA, JULIE, PLENITUDE, SCALA, AXIO, BERLINO, PRISMA, ZANA, COSMO, BOREAL au choix de l'architecte_x000a__x000a_Validation dimensionnelle :_x000a_Hauteur : 330 à 2700 mm_x000a_Largeur : 330 mm à 1230 mm_x000a__x000a_Options :_x000a_   Solution pose fin de chantier Huisserie EVO+ avec joint d'étanchéité 3 côtés_x000a_   serrure à condamnation BCC, sans condamnation BCS axe à 50_x000a_   serrure magnétique PDDT, BCC, BCS (axe à 50)_x000a_   Oculus modèle Epur 2 bulles, Scala 2 bulles, Prisma 2 bulles, Infini 2 bulles, Boréal 2 bulles, Pétille 2 bulles, Newton 1 dé_x000a_   Porte coulissante largeurs de 730 à 930 mm, chant droit, rainure de guidage bas du vantail, poignée cuvette seule, poignée cuvette avec serrure PDDT ou BCC, trou de doigt"/>
            <x14:filter val="Bloc-porte rainuré Groove âme isolante renforcée Climat C de marque JELD-WEN réf. TTS 3C_x000a_Certifié PEFC, C.O.V. : A+_x000a_Stabilité garantie en ambiances différentielles : Climat C classe 3_x000a_Coefficient thermique : Ud = 1,2 (huisserie bois)_x000a_Huisserie PERF+ résineux prépeinte avec joint d'étanchéité 3 côtés, section selon épaisseur cloison. _x000a_Vantail cadre résineux, âme isolante blindée 2 tôles, 3 paumelles 110 (chant droit) / 3 fiches (recouvrement), serrure 3 pts à relevage de béquille (axe à 50), panneaux de fibre prépeints, rainures brutes._x000a_Dimensions : 2040 x 830 mm, épaisseur 40 mm (conformité Accessibilité)_x000a_Modèles : INFINI, PETILLE, ONDE, DIAGRAM, LINEA, PIXEL, DOMINO, NEWTON, CHAPA, EPUR, EQUILIBRE, CARLA, ERICA, JULIE, PLENITUDE, SCALA, AXIO, BERLINO, PRISMA, ZANA, COSMO, BOREAL au choix de l'architecte._x000a__x000a_Validation dimensionnelle :_x000a_Hauteur : 1965 à 2040 mm_x000a_Largeur : 730 mm à 930 mm_x000a__x000a_Options :_x000a_   Solution pose fin de chantier Huisserie EVO+ avec joint d'étanchéité 3 côtés_x000a_   Serrure 3 points automatique axe à 50 (porte à recouvrement)"/>
            <x14:filter val="Gaine technique EI30 de marque JELD-WEN réf. GT 30 ET._x000a_Certifié PEFC, C.O.V. : A+_x000a_Feu : EI30_x000a_Huisserie PERF+ résineux prépeinte 4 côtés, section selon épaisseur cloison._x000a_Vantail sans joint intumescent apparent sur les montants de porte, ni sur l'huisserie empêchant sa dégradation : cadre résineux, 4 paumelles 130, feuillure centrale de battement, serrure bec de cane réf. 1940 (axe à 40) fouillot rectangulaire (carré EDF), 2 verrous encastrés haut et bas sur le semi-fixe, panneaux de fibre prépeints._x000a_Dimensions : 2040 x 930 mm, épaisseur 40 mm._x000a_Finitions : Panneaux de fibre prépeints / Stratifié / Stratifié avec insert / Essences fines / Rainures 2 faces (Groove) au choix de l'architecte._x000a__x000a_Validation dimensionnelle :_x000a_Hauteur : 230 mm à 2346 mm_x000a_Largeur : 2 vantaux égaux : 634+634 mm à 1185+1185 mm_x000a_           2 vantaux inégaux : Semi-fixe 330 à 969 mm - Vantail : 331 à 970 mm_x000a_(surface maxi 4,56 m2)_x000a__x000a_Options :_x000a_     huisserie bois dur TECH+ à peindre_x000a_     imposte fixe ou démontable (hauteur de 230 à 572 mm / largeur de 651 à 970 mm)_x000a_     charnières invisibles_x000a_     adaptateur triangle EDF 11 mm à poser sur serrure réf. 1940_x000a_     serrure de sûreté 1 point axe à 50 et axe à 120 ; serrure 3 ou 5 points axe à 50, axe à 120_x000a_     Plaque de protection PVC (toute hauteur), ép. 2 mm réf. Acrovyn ou Décochoc_x000a_     Plaque de protection acier ép. 1 mm ou aluminium ép. 1,5 mm (largeur 300 mm - possibilité de 2 plaques par face - pose verticale ou horizontale)"/>
            <x14:filter val="Gaine technique EI60 de marque JELD-WEN réf. GT 60 ET._x000a_Certifié PEFC, C.O.V. : A+_x000a_Feu : EI30_x000a_Huisserie PERF+ résineux prépeinte 4 côtés, section selon épaisseur cloison._x000a_Vantail : cadre bois dur, 4 paumelles 130, feuillure centrale de battement, serrure bec de cane réf. 1940 (axe à 40) fouillot rectangulaire (carré EDF), 2 verrous encastrés haut et bas sur le semi-fixe, panneaux de fibre prépeints._x000a_Dimensions : 2040 x 930 mm, épaisseur 56 mm._x000a_Finitions : Panneaux de fibre prépeints / Stratifié / Stratifié avec insert / Essences fines / Rainures 2 faces (Groove) au choix de l'architecte._x000a__x000a_Validation dimensionnelle :_x000a_Hauteur : 230 mm à 2300 mm_x000a_Largeur : 2 vantaux égaux : 230+230 mm à 1030+1030 mm_x000a_           2 vantaux inégaux : Semi-fixe 230 à 1029 mm - Vantail : 231 à 1030 mm_x000a__x000a_Options :_x000a_     huisserie bois dur TECH+ à peindre_x000a_     charnières invisibles_x000a_     adaptateur triangle EDF 11 mm à poser sur serrure réf. 1940_x000a_     serrure de sûreté 1 point axe à 50 et axe à 120_x000a_     Plaque de protection PVC (toute hauteur), ép. 2 mm réf. Acrovyn ou Décochoc_x000a_     Plaque de protection acier ép. 1 mm ou aluminium ép. 1,5 mm (largeur 300 mm - possibilité de 2 plaques par face - pose verticale ou horizontale)"/>
            <x14:filter val="Porte acoustique 29 (-1 ; 0) dB spéciale huisserie métallique banchée, feu EI30 de marque JELD-WEN réf. AC 30 29._x000a_Certifié PEFC, C.O.V. : A+_x000a_Feu : EI30_x000a_Acoustique : 29 (-1 ; 0) dB. Ra = 28 dB_x000a_Huisserie métal pour banche, section selon épaisseur cloison._x000a_Vantail sans joint intumescent apparent sur les montants de porte, ni sur l'huisserie empêchant sa dégradation : cadre résineux, 4 paumelles 130, feuillure de battement avec joint intumescent et joint acoustique, serrure de sûreté 1 pt (axe à 50), verrou haut encastré et verrou bas en applique sur le semi-fixe, joint double lèvres en partie basse, panneaux de fibre prépeints._x000a_Dimensions : 2040 x 930 mm, épaisseur 40 mm._x000a_Finitions : Panneaux de fibre prépeints / Stratifié / Stratifié avec insert / Essences fines / Rainures 2 faces (Groove) au choix de l'architecte._x000a__x000a_Validation dimensionnelle :_x000a_Hauteur : 2040 mm_x000a_Largeur : 730 mm à 1230 mm_x000a__x000a_Options :_x000a_   serrure de sûreté 1 point axe à 120 ; serrure 3 ou 5 points axe à 50, axe à 120_x000a_   serrure à carte, serrure électrique (cf. liste sur nos fiches techniques)_x000a_   Bas du vantail : plinthe automatique référencée de marque JELD-WEN (27 dB Ra), seuil à la suisse bois dur ou aluminium_x000a_   Plaque de protection PVC (toute hauteur), ép. 2 mm réf. Acrovyn ou Décochoc"/>
            <x14:filter val="Porte acoustique 30 (-1 ; -2) dB spéciale huisserie métallique banchée, feu EI30 de marque JELD-WEN réf. AC 30 30._x000a_Certifié PEFC, C.O.V. : A+_x000a_Feu : EI30_x000a_Acoustique : 30 (-1 ; -2) dB. Ra = 29 dB_x000a_Huisserie métal pour banche, section selon épaisseur cloison._x000a_Vantail sans joint intumescent apparent sur les montants de porte, ni sur l'huisserie empêchant sa dégradation : cadre résineux, 4 paumelles 130, feuillure de battement avec joint intumescent et joint acoustique, serrure de sûreté 1 pt (axe à 50), verrou haut encastré et verrou bas en applique sur le semi-fixe, joint double lèvres en partie basse, panneaux de fibre prépeints._x000a_Dimensions : 2040 x 930 mm, épaisseur 40 mm._x000a_Finitions : Panneaux de fibre prépeints / Stratifié / Stratifié avec insert / Essences fines / Rainures 2 faces (Groove) au choix de l'architecte._x000a__x000a_Validation dimensionnelle :_x000a_Hauteur : 2040 mm_x000a_Largeur : 730 mm à 1230 mm_x000a__x000a_Options :_x000a_   serrure de sûreté 1 point axe à 120 ; serrure 3 ou 5 points axe à 50, axe à 120_x000a_   serrure à carte, serrure électrique (cf. liste sur nos fiches techniques)_x000a_   Bas du vantail : plinthe automatique référencée de marque JELD-WEN (28 dB Ra), seuil à la suisse bois dur ou aluminium_x000a_   Plaque de protection PVC (toute hauteur), ép. 2 mm réf. Acrovyn ou Décochoc"/>
            <x14:filter val="Porte acoustique 39 (-1 ; -4) dB spéciale huisserie métallique banchée, feu EI30 de marque JELD-WEN réf. AC 30 39._x000a_Certifié PEFC, C.O.V. : A+_x000a_Feu : EI30_x000a_Acoustique : 39 (-1 ; -4) dB. Ra = 38 dB_x000a_Huisserie métal pour banche, section selon épaisseur cloison._x000a_Vantail sans joint intumescent apparent sur les montants de porte, ni sur l'huisserie empêchant sa dégradation : cadre résineux, 4 paumelles 130, feuillure de battement avec joint intumescent et joint acoustique, serrure de sûreté 1 pt (axe à 50), verrou haut encastré et verrou bas en applique sur le semi-fixe, joint double lèvres en partie basse, panneaux de fibre prépeints._x000a_Dimensions : 2040 x 930 mm, épaisseur 40 mm._x000a_Finitions : Panneaux de fibre prépeints / Stratifié / Stratifié avec insert / Essences fines / Rainures 2 faces (Groove) au choix de l'architecte._x000a__x000a_Validation dimensionnelle :_x000a_Hauteur : 2040 mm_x000a_Largeur : 730 mm à 1230 mm_x000a__x000a_Options :_x000a_   serrure de sûreté 1 point axe à 120 ; serrure 3 ou 5 points axe à 50, axe à 120_x000a_   serrure à carte, serrure électrique (cf. liste sur nos fiches techniques)_x000a_   Bas du vantail : plinthe automatique référencée de marque JELD-WEN (37 dB Ra), seuil à la suisse bois dur ou aluminium_x000a_   Plaque de protection PVC (toute hauteur), ép. 2 mm réf. Acrovyn ou Décochoc"/>
          </filters>
        </mc:Choice>
        <mc:Fallback>
          <customFilters>
            <customFilter val=""/>
            <customFilter operator="notEqual" val=" "/>
          </customFilters>
        </mc:Fallback>
      </mc:AlternateContent>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Outil CCTP JELD-WEN</vt:lpstr>
      <vt:lpstr>Liste1</vt:lpstr>
      <vt:lpstr>Liste2</vt:lpstr>
      <vt:lpstr>Liste3</vt:lpstr>
      <vt:lpstr>Liste4</vt:lpstr>
      <vt:lpstr>Liste1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Meillan</dc:creator>
  <cp:lastModifiedBy>Anais Sanchez</cp:lastModifiedBy>
  <cp:lastPrinted>2024-03-07T08:36:45Z</cp:lastPrinted>
  <dcterms:created xsi:type="dcterms:W3CDTF">2024-01-23T10:16:39Z</dcterms:created>
  <dcterms:modified xsi:type="dcterms:W3CDTF">2024-04-05T08:00:50Z</dcterms:modified>
</cp:coreProperties>
</file>